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192081a80cc974b4/Documentos/MUNICIPIOS/COAHUAYUTLA/COAHUAYUTLA 2021/ASE_Criterios_CP_2021_Ayuntamientos/Formatos ayuntamientos 2021/4.3. IP/"/>
    </mc:Choice>
  </mc:AlternateContent>
  <xr:revisionPtr revIDLastSave="12" documentId="11_2ED5D0DEE172DCCFCB99E89AC6F78B5B8381FA4D" xr6:coauthVersionLast="47" xr6:coauthVersionMax="47" xr10:uidLastSave="{3A5E5281-52A0-430B-9AA6-10F5726C30B1}"/>
  <bookViews>
    <workbookView xWindow="-120" yWindow="-120" windowWidth="20730" windowHeight="11760" activeTab="3" xr2:uid="{00000000-000D-0000-FFFF-FFFF00000000}"/>
  </bookViews>
  <sheets>
    <sheet name="IP-5" sheetId="18" r:id="rId1"/>
    <sheet name="IP-5 (2)" sheetId="22" r:id="rId2"/>
    <sheet name="IP-5 (3)" sheetId="23" r:id="rId3"/>
    <sheet name="IP-5 (4)" sheetId="24" r:id="rId4"/>
  </sheets>
  <externalReferences>
    <externalReference r:id="rId5"/>
    <externalReference r:id="rId6"/>
    <externalReference r:id="rId7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'IP-5'!$B:$N,'IP-5'!$1:$10</definedName>
    <definedName name="_xlnm.Print_Titles" localSheetId="1">'IP-5 (2)'!$B:$N,'IP-5 (2)'!$1:$10</definedName>
    <definedName name="_xlnm.Print_Titles" localSheetId="2">'IP-5 (3)'!$B:$N,'IP-5 (3)'!$1:$10</definedName>
    <definedName name="_xlnm.Print_Titles" localSheetId="3">'IP-5 (4)'!$B:$N,'IP-5 (4)'!$1:$10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4" l="1"/>
  <c r="D41" i="24" l="1"/>
  <c r="E41" i="24"/>
  <c r="F41" i="24"/>
  <c r="G41" i="24"/>
  <c r="C41" i="24"/>
  <c r="I40" i="24"/>
  <c r="I41" i="24" s="1"/>
  <c r="G40" i="24"/>
  <c r="F40" i="24"/>
  <c r="E40" i="24"/>
  <c r="D40" i="24"/>
  <c r="C40" i="24"/>
  <c r="G39" i="24"/>
  <c r="I37" i="24"/>
  <c r="F37" i="24"/>
  <c r="D37" i="24"/>
  <c r="C37" i="24"/>
  <c r="G36" i="24"/>
  <c r="G37" i="24" s="1"/>
  <c r="I34" i="24"/>
  <c r="F34" i="24"/>
  <c r="E34" i="24"/>
  <c r="D34" i="24"/>
  <c r="C34" i="24"/>
  <c r="G33" i="24"/>
  <c r="G34" i="24" s="1"/>
  <c r="I31" i="24"/>
  <c r="F31" i="24"/>
  <c r="E31" i="24"/>
  <c r="D31" i="24"/>
  <c r="C31" i="24"/>
  <c r="G30" i="24"/>
  <c r="G31" i="24" s="1"/>
  <c r="I28" i="24"/>
  <c r="G28" i="24"/>
  <c r="F28" i="24"/>
  <c r="E28" i="24"/>
  <c r="D28" i="24"/>
  <c r="C28" i="24"/>
  <c r="G27" i="24"/>
  <c r="I25" i="24"/>
  <c r="F25" i="24"/>
  <c r="E25" i="24"/>
  <c r="D25" i="24"/>
  <c r="C25" i="24"/>
  <c r="G24" i="24"/>
  <c r="G25" i="24" s="1"/>
  <c r="I22" i="24"/>
  <c r="F22" i="24"/>
  <c r="E22" i="24"/>
  <c r="D22" i="24"/>
  <c r="C22" i="24"/>
  <c r="G21" i="24"/>
  <c r="G22" i="24" s="1"/>
  <c r="I19" i="24"/>
  <c r="F19" i="24"/>
  <c r="E19" i="24"/>
  <c r="D19" i="24"/>
  <c r="C19" i="24"/>
  <c r="G18" i="24"/>
  <c r="G19" i="24" s="1"/>
  <c r="I16" i="24"/>
  <c r="F16" i="24"/>
  <c r="E16" i="24"/>
  <c r="D16" i="24"/>
  <c r="C16" i="24"/>
  <c r="G15" i="24"/>
  <c r="G16" i="24" s="1"/>
  <c r="I13" i="24"/>
  <c r="F13" i="24"/>
  <c r="E13" i="24"/>
  <c r="D13" i="24"/>
  <c r="C13" i="24"/>
  <c r="G12" i="24"/>
  <c r="G13" i="24" s="1"/>
  <c r="G47" i="23"/>
  <c r="F47" i="23"/>
  <c r="E47" i="23"/>
  <c r="D47" i="23"/>
  <c r="C47" i="23"/>
  <c r="I46" i="23"/>
  <c r="I47" i="23" s="1"/>
  <c r="F46" i="23"/>
  <c r="C46" i="23"/>
  <c r="G45" i="23"/>
  <c r="I43" i="23"/>
  <c r="F43" i="23"/>
  <c r="E43" i="23"/>
  <c r="D43" i="23"/>
  <c r="C43" i="23"/>
  <c r="G42" i="23"/>
  <c r="I40" i="23"/>
  <c r="F40" i="23"/>
  <c r="E40" i="23"/>
  <c r="D40" i="23"/>
  <c r="C40" i="23"/>
  <c r="G39" i="23"/>
  <c r="I37" i="23"/>
  <c r="F37" i="23"/>
  <c r="E37" i="23"/>
  <c r="D37" i="23"/>
  <c r="C37" i="23"/>
  <c r="G36" i="23"/>
  <c r="I34" i="23"/>
  <c r="F34" i="23"/>
  <c r="E34" i="23"/>
  <c r="D34" i="23"/>
  <c r="C34" i="23"/>
  <c r="G33" i="23"/>
  <c r="G34" i="23" s="1"/>
  <c r="I31" i="23"/>
  <c r="F31" i="23"/>
  <c r="E31" i="23"/>
  <c r="D31" i="23"/>
  <c r="C31" i="23"/>
  <c r="G30" i="23"/>
  <c r="G31" i="23" s="1"/>
  <c r="I28" i="23"/>
  <c r="F28" i="23"/>
  <c r="E28" i="23"/>
  <c r="D28" i="23"/>
  <c r="C28" i="23"/>
  <c r="G27" i="23"/>
  <c r="I25" i="23"/>
  <c r="F25" i="23"/>
  <c r="E25" i="23"/>
  <c r="D25" i="23"/>
  <c r="C25" i="23"/>
  <c r="G24" i="23"/>
  <c r="I22" i="23"/>
  <c r="F22" i="23"/>
  <c r="E22" i="23"/>
  <c r="D22" i="23"/>
  <c r="C22" i="23"/>
  <c r="G21" i="23"/>
  <c r="G22" i="23" s="1"/>
  <c r="I19" i="23"/>
  <c r="F19" i="23"/>
  <c r="E19" i="23"/>
  <c r="D19" i="23"/>
  <c r="C19" i="23"/>
  <c r="G18" i="23"/>
  <c r="G19" i="23" s="1"/>
  <c r="I16" i="23"/>
  <c r="F16" i="23"/>
  <c r="E16" i="23"/>
  <c r="D16" i="23"/>
  <c r="C16" i="23"/>
  <c r="G15" i="23"/>
  <c r="I13" i="23"/>
  <c r="F13" i="23"/>
  <c r="E13" i="23"/>
  <c r="D13" i="23"/>
  <c r="C13" i="23"/>
  <c r="G12" i="23"/>
  <c r="G13" i="23" s="1"/>
  <c r="I58" i="22"/>
  <c r="F58" i="22"/>
  <c r="C58" i="22"/>
  <c r="G57" i="22"/>
  <c r="G56" i="22"/>
  <c r="I54" i="22"/>
  <c r="F54" i="22"/>
  <c r="E54" i="22"/>
  <c r="D54" i="22"/>
  <c r="C54" i="22"/>
  <c r="G53" i="22"/>
  <c r="G52" i="22"/>
  <c r="I50" i="22"/>
  <c r="F50" i="22"/>
  <c r="E50" i="22"/>
  <c r="D50" i="22"/>
  <c r="C50" i="22"/>
  <c r="G49" i="22"/>
  <c r="G48" i="22"/>
  <c r="I46" i="22"/>
  <c r="F46" i="22"/>
  <c r="E46" i="22"/>
  <c r="D46" i="22"/>
  <c r="C46" i="22"/>
  <c r="G45" i="22"/>
  <c r="G44" i="22"/>
  <c r="I42" i="22"/>
  <c r="F42" i="22"/>
  <c r="E42" i="22"/>
  <c r="D42" i="22"/>
  <c r="C42" i="22"/>
  <c r="G41" i="22"/>
  <c r="G40" i="22"/>
  <c r="I38" i="22"/>
  <c r="F38" i="22"/>
  <c r="E38" i="22"/>
  <c r="D38" i="22"/>
  <c r="C38" i="22"/>
  <c r="G37" i="22"/>
  <c r="G36" i="22"/>
  <c r="I34" i="22"/>
  <c r="F34" i="22"/>
  <c r="E34" i="22"/>
  <c r="D34" i="22"/>
  <c r="C34" i="22"/>
  <c r="G33" i="22"/>
  <c r="G32" i="22"/>
  <c r="I30" i="22"/>
  <c r="F30" i="22"/>
  <c r="E30" i="22"/>
  <c r="D30" i="22"/>
  <c r="C30" i="22"/>
  <c r="G29" i="22"/>
  <c r="G28" i="22"/>
  <c r="I26" i="22"/>
  <c r="F26" i="22"/>
  <c r="E26" i="22"/>
  <c r="D26" i="22"/>
  <c r="C26" i="22"/>
  <c r="G25" i="22"/>
  <c r="G24" i="22"/>
  <c r="I22" i="22"/>
  <c r="F22" i="22"/>
  <c r="E22" i="22"/>
  <c r="D22" i="22"/>
  <c r="C22" i="22"/>
  <c r="G21" i="22"/>
  <c r="G20" i="22"/>
  <c r="I18" i="22"/>
  <c r="F18" i="22"/>
  <c r="E18" i="22"/>
  <c r="D18" i="22"/>
  <c r="C18" i="22"/>
  <c r="G17" i="22"/>
  <c r="G16" i="22"/>
  <c r="I14" i="22"/>
  <c r="F14" i="22"/>
  <c r="E14" i="22"/>
  <c r="D14" i="22"/>
  <c r="C14" i="22"/>
  <c r="G13" i="22"/>
  <c r="G12" i="22"/>
  <c r="G43" i="23" l="1"/>
  <c r="G25" i="23"/>
  <c r="G46" i="23"/>
  <c r="G37" i="23"/>
  <c r="G16" i="23"/>
  <c r="G28" i="23"/>
  <c r="G40" i="23"/>
  <c r="G46" i="22"/>
  <c r="G30" i="22"/>
  <c r="G38" i="22"/>
  <c r="G14" i="22"/>
  <c r="E59" i="22"/>
  <c r="F59" i="22"/>
  <c r="G22" i="22"/>
  <c r="G42" i="22"/>
  <c r="C59" i="22"/>
  <c r="I59" i="22"/>
  <c r="G54" i="22"/>
  <c r="D59" i="22"/>
  <c r="G18" i="22"/>
  <c r="G26" i="22"/>
  <c r="G34" i="22"/>
  <c r="G50" i="22"/>
  <c r="G58" i="22"/>
  <c r="D176" i="18"/>
  <c r="E176" i="18"/>
  <c r="D159" i="18"/>
  <c r="E159" i="18"/>
  <c r="D142" i="18"/>
  <c r="D127" i="18"/>
  <c r="E127" i="18"/>
  <c r="D111" i="18"/>
  <c r="E111" i="18"/>
  <c r="D93" i="18"/>
  <c r="E93" i="18"/>
  <c r="D79" i="18"/>
  <c r="E79" i="18"/>
  <c r="D63" i="18"/>
  <c r="E63" i="18"/>
  <c r="D54" i="18"/>
  <c r="E54" i="18"/>
  <c r="D23" i="18"/>
  <c r="D38" i="18"/>
  <c r="E38" i="18"/>
  <c r="E23" i="18"/>
  <c r="E190" i="18" s="1"/>
  <c r="E142" i="18"/>
  <c r="C189" i="18"/>
  <c r="I189" i="18"/>
  <c r="G188" i="18"/>
  <c r="G187" i="18"/>
  <c r="G186" i="18"/>
  <c r="G185" i="18"/>
  <c r="G184" i="18"/>
  <c r="G183" i="18"/>
  <c r="G182" i="18"/>
  <c r="G181" i="18"/>
  <c r="G180" i="18"/>
  <c r="G179" i="18"/>
  <c r="G189" i="18" s="1"/>
  <c r="G178" i="18"/>
  <c r="F189" i="18"/>
  <c r="I176" i="18"/>
  <c r="F176" i="18"/>
  <c r="C176" i="18"/>
  <c r="G161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I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F159" i="18"/>
  <c r="C159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I142" i="18"/>
  <c r="F142" i="18"/>
  <c r="C142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I127" i="18"/>
  <c r="F127" i="18"/>
  <c r="C127" i="18"/>
  <c r="I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F111" i="18"/>
  <c r="C111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I93" i="18"/>
  <c r="F93" i="18"/>
  <c r="C93" i="18"/>
  <c r="I79" i="18"/>
  <c r="F79" i="18"/>
  <c r="C79" i="18"/>
  <c r="I63" i="18"/>
  <c r="G62" i="18"/>
  <c r="G61" i="18"/>
  <c r="G60" i="18"/>
  <c r="G59" i="18"/>
  <c r="G58" i="18"/>
  <c r="G57" i="18"/>
  <c r="G56" i="18"/>
  <c r="F63" i="18"/>
  <c r="C63" i="18"/>
  <c r="I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F54" i="18"/>
  <c r="C54" i="18"/>
  <c r="I38" i="18"/>
  <c r="F38" i="18"/>
  <c r="C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I23" i="18"/>
  <c r="I190" i="18" s="1"/>
  <c r="F23" i="18"/>
  <c r="C23" i="18"/>
  <c r="G12" i="18"/>
  <c r="G13" i="18"/>
  <c r="G14" i="18"/>
  <c r="G15" i="18"/>
  <c r="G16" i="18"/>
  <c r="G17" i="18"/>
  <c r="G18" i="18"/>
  <c r="G19" i="18"/>
  <c r="G20" i="18"/>
  <c r="G21" i="18"/>
  <c r="G22" i="18"/>
  <c r="G59" i="22" l="1"/>
  <c r="F190" i="18"/>
  <c r="D190" i="18"/>
  <c r="G176" i="18"/>
  <c r="C190" i="18"/>
  <c r="G159" i="18"/>
  <c r="G142" i="18"/>
  <c r="G127" i="18"/>
  <c r="G111" i="18"/>
  <c r="G79" i="18"/>
  <c r="G93" i="18"/>
  <c r="G38" i="18"/>
  <c r="G54" i="18"/>
  <c r="G63" i="18"/>
  <c r="G23" i="18"/>
  <c r="G190" i="18" l="1"/>
</calcChain>
</file>

<file path=xl/sharedStrings.xml><?xml version="1.0" encoding="utf-8"?>
<sst xmlns="http://schemas.openxmlformats.org/spreadsheetml/2006/main" count="658" uniqueCount="63">
  <si>
    <t>(2)</t>
  </si>
  <si>
    <t>(4)</t>
  </si>
  <si>
    <t>(5)</t>
  </si>
  <si>
    <t>Convenios</t>
  </si>
  <si>
    <t>(3)</t>
  </si>
  <si>
    <t>(6)</t>
  </si>
  <si>
    <t>(7)</t>
  </si>
  <si>
    <t>(8)</t>
  </si>
  <si>
    <t>(9)</t>
  </si>
  <si>
    <t>Descuentos</t>
  </si>
  <si>
    <t>(10)</t>
  </si>
  <si>
    <t>(11)</t>
  </si>
  <si>
    <t>(12)</t>
  </si>
  <si>
    <t>Fecha</t>
  </si>
  <si>
    <t>Ingreso bruto</t>
  </si>
  <si>
    <t>Datos del Depósito</t>
  </si>
  <si>
    <t>Información del banco</t>
  </si>
  <si>
    <t>Datos de la póliza</t>
  </si>
  <si>
    <t>Observaciones</t>
  </si>
  <si>
    <t>Amort. Deuda</t>
  </si>
  <si>
    <t>T o t a l</t>
  </si>
  <si>
    <t>Monto</t>
  </si>
  <si>
    <t>Nº de cuenta</t>
  </si>
  <si>
    <t>Institución</t>
  </si>
  <si>
    <t>Número</t>
  </si>
  <si>
    <t>Enero</t>
  </si>
  <si>
    <t>(especificar)</t>
  </si>
  <si>
    <t>a</t>
  </si>
  <si>
    <t>b</t>
  </si>
  <si>
    <t>c</t>
  </si>
  <si>
    <t>d</t>
  </si>
  <si>
    <t>e=(b+c+d)</t>
  </si>
  <si>
    <t>f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</si>
  <si>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</si>
  <si>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</si>
  <si>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</si>
  <si>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</si>
  <si>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</si>
  <si>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</si>
  <si>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</si>
  <si>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</si>
  <si>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</si>
  <si>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</si>
  <si>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</si>
  <si>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</si>
  <si>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Formato IP-5</t>
  </si>
  <si>
    <t>Integración detallada de los recursos recibidos por transferencias por concepto de participaciones, aportaciones, subsidios, convenios, apoyos, etc.</t>
  </si>
  <si>
    <t>Municipio : COAHUAYUTLA DE JOSE MARIA IZAZAGA, GUERRERO.</t>
  </si>
  <si>
    <t>Del 01 de ENERO al 31 de DICIEMBRE de 2021</t>
  </si>
  <si>
    <t>FONSOL</t>
  </si>
  <si>
    <t>CITI BANAMEX</t>
  </si>
  <si>
    <t>(DI-2) 1</t>
  </si>
  <si>
    <t>SUB - TOTAL</t>
  </si>
  <si>
    <t>CITIBANAMEX</t>
  </si>
  <si>
    <t>Fondo o Programa:  FONDO DE PARTICIPACIONES FEDERALES A MUNICIPIOS (GASTO CORRIENTE)</t>
  </si>
  <si>
    <t>(DI-2) 2</t>
  </si>
  <si>
    <t>HSBC</t>
  </si>
  <si>
    <t>Fondo o Programa:  FONDO DE APORTACIONES ESTATALES PARA LA INFRAESTRUCTURA SOCIAL MUNICIPAL (FAEISM)</t>
  </si>
  <si>
    <t>Especificar</t>
  </si>
  <si>
    <t>Fondo o Programa:   FONDO DE APORTACIONES PARA EL FORTALECIMIENTO DE LOS MUNICIPIOS (FORTAMUN)</t>
  </si>
  <si>
    <t>(DI-2) 3</t>
  </si>
  <si>
    <t>Fondo o Programa:   FONDO DE APORTACIONES PARA LA INFRAESTRUCTURA SOCIAL MUNICIPAL (FAISM)</t>
  </si>
  <si>
    <t>(DI-2)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</si>
</sst>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rgb="FF000000"/>
      <name val="Calibri"/>
      <family val="2"/>
      <charset val="204"/>
    </font>
    <font>
      <sz val="9"/>
      <color theme="4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5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</cellStyleXfs>
  <cellXfs count="161">
    <xf numFmtId="0" fontId="0" fillId="0" borderId="0" xfId="0"/>
    <xf numFmtId="0" fontId="10" fillId="0" borderId="0" xfId="12" applyFont="1"/>
    <xf numFmtId="0" fontId="6" fillId="0" borderId="0" xfId="6" applyFont="1"/>
    <xf numFmtId="164" fontId="13" fillId="0" borderId="0" xfId="7" applyNumberFormat="1" applyFont="1" applyAlignment="1" applyProtection="1">
      <protection locked="0"/>
    </xf>
    <xf numFmtId="0" fontId="8" fillId="0" borderId="0" xfId="7" applyFont="1" applyAlignment="1" applyProtection="1">
      <protection locked="0"/>
    </xf>
    <xf numFmtId="0" fontId="8" fillId="0" borderId="0" xfId="7" applyFont="1" applyAlignment="1"/>
    <xf numFmtId="43" fontId="8" fillId="0" borderId="0" xfId="15" applyFont="1" applyAlignment="1" applyProtection="1">
      <protection locked="0"/>
    </xf>
    <xf numFmtId="0" fontId="13" fillId="0" borderId="0" xfId="7" applyFont="1" applyAlignment="1" applyProtection="1">
      <protection locked="0"/>
    </xf>
    <xf numFmtId="1" fontId="13" fillId="0" borderId="0" xfId="7" applyNumberFormat="1" applyFont="1" applyAlignment="1" applyProtection="1">
      <protection locked="0"/>
    </xf>
    <xf numFmtId="0" fontId="6" fillId="0" borderId="0" xfId="6" applyFont="1" applyBorder="1"/>
    <xf numFmtId="0" fontId="6" fillId="0" borderId="0" xfId="6" applyFont="1" applyAlignment="1">
      <alignment horizontal="center"/>
    </xf>
    <xf numFmtId="0" fontId="12" fillId="0" borderId="0" xfId="7" applyFont="1" applyFill="1" applyBorder="1" applyAlignment="1" applyProtection="1">
      <protection locked="0"/>
    </xf>
    <xf numFmtId="44" fontId="12" fillId="0" borderId="0" xfId="15" applyNumberFormat="1" applyFont="1" applyFill="1" applyBorder="1" applyAlignment="1" applyProtection="1">
      <protection locked="0"/>
    </xf>
    <xf numFmtId="0" fontId="12" fillId="0" borderId="0" xfId="7" applyFont="1" applyFill="1" applyBorder="1" applyAlignment="1" applyProtection="1">
      <alignment horizontal="center"/>
      <protection locked="0"/>
    </xf>
    <xf numFmtId="1" fontId="12" fillId="0" borderId="0" xfId="7" applyNumberFormat="1" applyFont="1" applyFill="1" applyBorder="1" applyAlignment="1" applyProtection="1">
      <alignment horizontal="center"/>
      <protection locked="0"/>
    </xf>
    <xf numFmtId="164" fontId="12" fillId="0" borderId="0" xfId="7" applyNumberFormat="1" applyFont="1" applyFill="1" applyBorder="1" applyAlignment="1" applyProtection="1">
      <alignment horizontal="center"/>
      <protection locked="0"/>
    </xf>
    <xf numFmtId="0" fontId="6" fillId="0" borderId="0" xfId="6" applyFont="1" applyFill="1"/>
    <xf numFmtId="0" fontId="13" fillId="0" borderId="0" xfId="7" applyFont="1"/>
    <xf numFmtId="0" fontId="12" fillId="0" borderId="0" xfId="7" applyFont="1"/>
    <xf numFmtId="164" fontId="4" fillId="0" borderId="0" xfId="7" applyNumberFormat="1" applyFont="1" applyAlignment="1" applyProtection="1">
      <protection locked="0"/>
    </xf>
    <xf numFmtId="0" fontId="4" fillId="0" borderId="0" xfId="7" applyFont="1" applyAlignment="1" applyProtection="1">
      <protection locked="0"/>
    </xf>
    <xf numFmtId="0" fontId="4" fillId="0" borderId="0" xfId="7" applyFont="1"/>
    <xf numFmtId="43" fontId="4" fillId="0" borderId="0" xfId="15" applyFont="1"/>
    <xf numFmtId="43" fontId="4" fillId="0" borderId="0" xfId="15" applyFont="1" applyAlignment="1" applyProtection="1">
      <protection locked="0"/>
    </xf>
    <xf numFmtId="1" fontId="4" fillId="0" borderId="0" xfId="7" applyNumberFormat="1" applyFont="1" applyAlignment="1" applyProtection="1">
      <protection locked="0"/>
    </xf>
    <xf numFmtId="0" fontId="4" fillId="0" borderId="0" xfId="7" applyFont="1" applyAlignment="1"/>
    <xf numFmtId="0" fontId="4" fillId="0" borderId="0" xfId="6" applyFont="1"/>
    <xf numFmtId="0" fontId="4" fillId="0" borderId="0" xfId="7" applyFont="1" applyBorder="1" applyAlignment="1"/>
    <xf numFmtId="0" fontId="2" fillId="3" borderId="13" xfId="7" applyFont="1" applyFill="1" applyBorder="1" applyAlignment="1" applyProtection="1">
      <alignment horizontal="center" wrapText="1"/>
      <protection locked="0"/>
    </xf>
    <xf numFmtId="0" fontId="2" fillId="3" borderId="14" xfId="7" applyFont="1" applyFill="1" applyBorder="1" applyAlignment="1" applyProtection="1">
      <alignment horizontal="center" wrapText="1"/>
      <protection locked="0"/>
    </xf>
    <xf numFmtId="43" fontId="2" fillId="3" borderId="15" xfId="15" applyFont="1" applyFill="1" applyBorder="1" applyAlignment="1" applyProtection="1">
      <alignment horizontal="center" wrapText="1"/>
      <protection locked="0"/>
    </xf>
    <xf numFmtId="43" fontId="2" fillId="3" borderId="16" xfId="15" applyFont="1" applyFill="1" applyBorder="1" applyAlignment="1" applyProtection="1">
      <alignment horizontal="center" wrapText="1"/>
      <protection locked="0"/>
    </xf>
    <xf numFmtId="0" fontId="2" fillId="3" borderId="16" xfId="7" applyFont="1" applyFill="1" applyBorder="1" applyAlignment="1" applyProtection="1">
      <alignment horizontal="center" wrapText="1"/>
      <protection locked="0"/>
    </xf>
    <xf numFmtId="1" fontId="2" fillId="3" borderId="15" xfId="7" applyNumberFormat="1" applyFont="1" applyFill="1" applyBorder="1" applyAlignment="1" applyProtection="1">
      <alignment horizontal="center"/>
      <protection locked="0"/>
    </xf>
    <xf numFmtId="164" fontId="2" fillId="3" borderId="16" xfId="7" applyNumberFormat="1" applyFont="1" applyFill="1" applyBorder="1" applyAlignment="1" applyProtection="1">
      <alignment horizontal="center"/>
      <protection locked="0"/>
    </xf>
    <xf numFmtId="4" fontId="2" fillId="0" borderId="17" xfId="7" applyNumberFormat="1" applyFont="1" applyBorder="1" applyAlignment="1" applyProtection="1">
      <alignment horizontal="center"/>
      <protection locked="0"/>
    </xf>
    <xf numFmtId="17" fontId="5" fillId="3" borderId="17" xfId="7" applyNumberFormat="1" applyFont="1" applyFill="1" applyBorder="1" applyAlignment="1" applyProtection="1">
      <protection locked="0"/>
    </xf>
    <xf numFmtId="44" fontId="5" fillId="0" borderId="18" xfId="7" applyNumberFormat="1" applyFont="1" applyBorder="1" applyAlignment="1" applyProtection="1">
      <alignment horizontal="center"/>
      <protection locked="0"/>
    </xf>
    <xf numFmtId="4" fontId="2" fillId="0" borderId="19" xfId="7" applyNumberFormat="1" applyFont="1" applyBorder="1" applyAlignment="1" applyProtection="1">
      <alignment horizontal="center"/>
      <protection locked="0"/>
    </xf>
    <xf numFmtId="43" fontId="5" fillId="0" borderId="19" xfId="7" applyNumberFormat="1" applyFont="1" applyBorder="1" applyAlignment="1" applyProtection="1">
      <alignment horizontal="center"/>
      <protection locked="0"/>
    </xf>
    <xf numFmtId="44" fontId="5" fillId="0" borderId="18" xfId="7" applyNumberFormat="1" applyFont="1" applyBorder="1" applyAlignment="1">
      <alignment horizontal="center" wrapText="1"/>
    </xf>
    <xf numFmtId="44" fontId="5" fillId="0" borderId="17" xfId="9" applyFont="1" applyBorder="1" applyAlignment="1">
      <alignment horizontal="center" wrapText="1"/>
    </xf>
    <xf numFmtId="44" fontId="5" fillId="0" borderId="18" xfId="9" applyFont="1" applyBorder="1" applyAlignment="1">
      <alignment horizontal="center" wrapText="1"/>
    </xf>
    <xf numFmtId="44" fontId="5" fillId="0" borderId="17" xfId="9" applyFont="1" applyFill="1" applyBorder="1" applyAlignment="1">
      <alignment horizontal="center" wrapText="1"/>
    </xf>
    <xf numFmtId="0" fontId="5" fillId="0" borderId="18" xfId="7" applyFont="1" applyFill="1" applyBorder="1" applyAlignment="1" applyProtection="1">
      <alignment horizontal="center"/>
      <protection locked="0"/>
    </xf>
    <xf numFmtId="1" fontId="5" fillId="0" borderId="17" xfId="7" applyNumberFormat="1" applyFont="1" applyBorder="1" applyAlignment="1" applyProtection="1">
      <alignment horizontal="center"/>
      <protection locked="0"/>
    </xf>
    <xf numFmtId="164" fontId="5" fillId="0" borderId="18" xfId="7" applyNumberFormat="1" applyFont="1" applyBorder="1" applyAlignment="1" applyProtection="1">
      <alignment horizontal="center"/>
      <protection locked="0"/>
    </xf>
    <xf numFmtId="0" fontId="5" fillId="0" borderId="20" xfId="7" applyFont="1" applyBorder="1" applyAlignment="1" applyProtection="1">
      <alignment wrapText="1"/>
      <protection locked="0"/>
    </xf>
    <xf numFmtId="0" fontId="5" fillId="0" borderId="21" xfId="7" applyFont="1" applyBorder="1" applyAlignment="1" applyProtection="1">
      <alignment horizontal="center"/>
      <protection locked="0"/>
    </xf>
    <xf numFmtId="0" fontId="2" fillId="0" borderId="22" xfId="7" applyFont="1" applyBorder="1" applyAlignment="1" applyProtection="1">
      <alignment horizontal="center"/>
      <protection locked="0"/>
    </xf>
    <xf numFmtId="4" fontId="2" fillId="0" borderId="21" xfId="7" applyNumberFormat="1" applyFont="1" applyBorder="1" applyAlignment="1" applyProtection="1">
      <alignment horizontal="center"/>
      <protection locked="0"/>
    </xf>
    <xf numFmtId="4" fontId="2" fillId="0" borderId="3" xfId="7" applyNumberFormat="1" applyFont="1" applyBorder="1" applyAlignment="1" applyProtection="1">
      <alignment horizontal="center"/>
      <protection locked="0"/>
    </xf>
    <xf numFmtId="0" fontId="2" fillId="0" borderId="3" xfId="7" applyFont="1" applyBorder="1" applyAlignment="1" applyProtection="1">
      <alignment horizontal="center"/>
      <protection locked="0"/>
    </xf>
    <xf numFmtId="44" fontId="2" fillId="0" borderId="22" xfId="7" applyNumberFormat="1" applyFont="1" applyBorder="1" applyAlignment="1">
      <alignment horizontal="center" wrapText="1"/>
    </xf>
    <xf numFmtId="43" fontId="2" fillId="0" borderId="21" xfId="15" applyFont="1" applyBorder="1" applyAlignment="1" applyProtection="1">
      <alignment horizontal="center"/>
      <protection locked="0"/>
    </xf>
    <xf numFmtId="43" fontId="2" fillId="0" borderId="22" xfId="15" applyFont="1" applyBorder="1" applyAlignment="1" applyProtection="1">
      <alignment horizontal="center"/>
      <protection locked="0"/>
    </xf>
    <xf numFmtId="43" fontId="2" fillId="0" borderId="21" xfId="15" applyFont="1" applyFill="1" applyBorder="1" applyAlignment="1" applyProtection="1">
      <alignment horizontal="center"/>
      <protection locked="0"/>
    </xf>
    <xf numFmtId="0" fontId="5" fillId="0" borderId="22" xfId="7" applyFont="1" applyFill="1" applyBorder="1" applyAlignment="1" applyProtection="1">
      <alignment horizontal="center"/>
      <protection locked="0"/>
    </xf>
    <xf numFmtId="1" fontId="2" fillId="0" borderId="21" xfId="7" applyNumberFormat="1" applyFont="1" applyBorder="1" applyAlignment="1" applyProtection="1">
      <alignment horizontal="center"/>
      <protection locked="0"/>
    </xf>
    <xf numFmtId="164" fontId="2" fillId="0" borderId="22" xfId="7" applyNumberFormat="1" applyFont="1" applyBorder="1" applyAlignment="1" applyProtection="1">
      <alignment horizontal="center"/>
      <protection locked="0"/>
    </xf>
    <xf numFmtId="0" fontId="5" fillId="0" borderId="23" xfId="7" applyFont="1" applyBorder="1" applyAlignment="1" applyProtection="1">
      <alignment wrapText="1"/>
      <protection locked="0"/>
    </xf>
    <xf numFmtId="43" fontId="5" fillId="0" borderId="25" xfId="15" applyFont="1" applyBorder="1" applyAlignment="1" applyProtection="1">
      <protection locked="0"/>
    </xf>
    <xf numFmtId="4" fontId="5" fillId="0" borderId="24" xfId="15" applyNumberFormat="1" applyFont="1" applyBorder="1" applyAlignment="1" applyProtection="1">
      <protection locked="0"/>
    </xf>
    <xf numFmtId="4" fontId="5" fillId="0" borderId="1" xfId="15" applyNumberFormat="1" applyFont="1" applyBorder="1" applyAlignment="1" applyProtection="1">
      <protection locked="0"/>
    </xf>
    <xf numFmtId="43" fontId="5" fillId="0" borderId="24" xfId="15" applyFont="1" applyBorder="1" applyAlignment="1" applyProtection="1">
      <protection locked="0"/>
    </xf>
    <xf numFmtId="43" fontId="5" fillId="0" borderId="24" xfId="15" applyFont="1" applyFill="1" applyBorder="1" applyAlignment="1" applyProtection="1">
      <protection locked="0"/>
    </xf>
    <xf numFmtId="0" fontId="5" fillId="0" borderId="25" xfId="7" applyFont="1" applyFill="1" applyBorder="1" applyAlignment="1" applyProtection="1">
      <alignment horizontal="center"/>
      <protection locked="0"/>
    </xf>
    <xf numFmtId="1" fontId="5" fillId="0" borderId="24" xfId="7" applyNumberFormat="1" applyFont="1" applyBorder="1" applyAlignment="1" applyProtection="1">
      <alignment horizontal="center"/>
      <protection locked="0"/>
    </xf>
    <xf numFmtId="164" fontId="5" fillId="0" borderId="25" xfId="7" applyNumberFormat="1" applyFont="1" applyBorder="1" applyAlignment="1" applyProtection="1">
      <alignment horizontal="center"/>
      <protection locked="0"/>
    </xf>
    <xf numFmtId="0" fontId="5" fillId="0" borderId="26" xfId="7" applyFont="1" applyBorder="1" applyAlignment="1" applyProtection="1">
      <protection locked="0"/>
    </xf>
    <xf numFmtId="0" fontId="5" fillId="3" borderId="27" xfId="7" applyFont="1" applyFill="1" applyBorder="1" applyAlignment="1" applyProtection="1">
      <protection locked="0"/>
    </xf>
    <xf numFmtId="43" fontId="5" fillId="0" borderId="28" xfId="15" applyFont="1" applyBorder="1" applyAlignment="1" applyProtection="1">
      <protection locked="0"/>
    </xf>
    <xf numFmtId="4" fontId="5" fillId="0" borderId="27" xfId="15" applyNumberFormat="1" applyFont="1" applyBorder="1" applyAlignment="1" applyProtection="1">
      <protection locked="0"/>
    </xf>
    <xf numFmtId="4" fontId="5" fillId="0" borderId="4" xfId="15" applyNumberFormat="1" applyFont="1" applyBorder="1" applyAlignment="1" applyProtection="1">
      <protection locked="0"/>
    </xf>
    <xf numFmtId="44" fontId="5" fillId="0" borderId="28" xfId="7" applyNumberFormat="1" applyFont="1" applyBorder="1" applyAlignment="1">
      <alignment horizontal="center" wrapText="1"/>
    </xf>
    <xf numFmtId="43" fontId="5" fillId="0" borderId="27" xfId="15" applyFont="1" applyBorder="1" applyAlignment="1" applyProtection="1">
      <protection locked="0"/>
    </xf>
    <xf numFmtId="43" fontId="5" fillId="0" borderId="27" xfId="15" applyFont="1" applyFill="1" applyBorder="1" applyAlignment="1" applyProtection="1">
      <protection locked="0"/>
    </xf>
    <xf numFmtId="0" fontId="5" fillId="0" borderId="28" xfId="7" applyFont="1" applyFill="1" applyBorder="1" applyAlignment="1" applyProtection="1">
      <alignment horizontal="center"/>
      <protection locked="0"/>
    </xf>
    <xf numFmtId="1" fontId="5" fillId="0" borderId="27" xfId="7" applyNumberFormat="1" applyFont="1" applyBorder="1" applyAlignment="1" applyProtection="1">
      <alignment horizontal="center"/>
      <protection locked="0"/>
    </xf>
    <xf numFmtId="164" fontId="5" fillId="0" borderId="28" xfId="7" applyNumberFormat="1" applyFont="1" applyBorder="1" applyAlignment="1" applyProtection="1">
      <alignment horizontal="center"/>
      <protection locked="0"/>
    </xf>
    <xf numFmtId="0" fontId="5" fillId="0" borderId="29" xfId="7" applyFont="1" applyBorder="1" applyAlignment="1" applyProtection="1">
      <protection locked="0"/>
    </xf>
    <xf numFmtId="43" fontId="5" fillId="0" borderId="22" xfId="15" applyFont="1" applyBorder="1" applyAlignment="1" applyProtection="1">
      <protection locked="0"/>
    </xf>
    <xf numFmtId="4" fontId="5" fillId="0" borderId="21" xfId="15" applyNumberFormat="1" applyFont="1" applyBorder="1" applyAlignment="1" applyProtection="1">
      <protection locked="0"/>
    </xf>
    <xf numFmtId="4" fontId="5" fillId="0" borderId="3" xfId="15" applyNumberFormat="1" applyFont="1" applyBorder="1" applyAlignment="1" applyProtection="1">
      <protection locked="0"/>
    </xf>
    <xf numFmtId="1" fontId="5" fillId="0" borderId="21" xfId="7" applyNumberFormat="1" applyFont="1" applyBorder="1" applyAlignment="1" applyProtection="1">
      <alignment horizontal="center"/>
      <protection locked="0"/>
    </xf>
    <xf numFmtId="164" fontId="5" fillId="0" borderId="22" xfId="7" applyNumberFormat="1" applyFont="1" applyBorder="1" applyAlignment="1" applyProtection="1">
      <alignment horizontal="center"/>
      <protection locked="0"/>
    </xf>
    <xf numFmtId="0" fontId="5" fillId="0" borderId="23" xfId="7" applyFont="1" applyBorder="1" applyAlignment="1" applyProtection="1">
      <protection locked="0"/>
    </xf>
    <xf numFmtId="43" fontId="5" fillId="0" borderId="31" xfId="15" applyFont="1" applyBorder="1" applyAlignment="1" applyProtection="1">
      <protection locked="0"/>
    </xf>
    <xf numFmtId="43" fontId="5" fillId="0" borderId="30" xfId="15" applyFont="1" applyBorder="1" applyAlignment="1" applyProtection="1">
      <protection locked="0"/>
    </xf>
    <xf numFmtId="43" fontId="5" fillId="0" borderId="30" xfId="15" applyFont="1" applyFill="1" applyBorder="1" applyAlignment="1" applyProtection="1">
      <protection locked="0"/>
    </xf>
    <xf numFmtId="0" fontId="5" fillId="0" borderId="31" xfId="7" applyFont="1" applyFill="1" applyBorder="1" applyAlignment="1" applyProtection="1">
      <alignment horizontal="center"/>
      <protection locked="0"/>
    </xf>
    <xf numFmtId="1" fontId="5" fillId="0" borderId="30" xfId="7" applyNumberFormat="1" applyFont="1" applyBorder="1" applyAlignment="1" applyProtection="1">
      <alignment horizontal="center"/>
      <protection locked="0"/>
    </xf>
    <xf numFmtId="164" fontId="5" fillId="0" borderId="31" xfId="7" applyNumberFormat="1" applyFont="1" applyBorder="1" applyAlignment="1" applyProtection="1">
      <alignment horizontal="center"/>
      <protection locked="0"/>
    </xf>
    <xf numFmtId="0" fontId="5" fillId="0" borderId="32" xfId="7" applyFont="1" applyBorder="1" applyAlignment="1" applyProtection="1">
      <protection locked="0"/>
    </xf>
    <xf numFmtId="0" fontId="5" fillId="3" borderId="33" xfId="7" applyFont="1" applyFill="1" applyBorder="1" applyAlignment="1" applyProtection="1">
      <protection locked="0"/>
    </xf>
    <xf numFmtId="43" fontId="5" fillId="0" borderId="34" xfId="15" applyFont="1" applyBorder="1" applyAlignment="1" applyProtection="1">
      <protection locked="0"/>
    </xf>
    <xf numFmtId="4" fontId="5" fillId="0" borderId="33" xfId="15" applyNumberFormat="1" applyFont="1" applyBorder="1" applyAlignment="1" applyProtection="1">
      <protection locked="0"/>
    </xf>
    <xf numFmtId="4" fontId="5" fillId="0" borderId="2" xfId="15" applyNumberFormat="1" applyFont="1" applyBorder="1" applyAlignment="1" applyProtection="1">
      <protection locked="0"/>
    </xf>
    <xf numFmtId="44" fontId="5" fillId="0" borderId="34" xfId="7" applyNumberFormat="1" applyFont="1" applyBorder="1" applyAlignment="1">
      <alignment horizontal="center" wrapText="1"/>
    </xf>
    <xf numFmtId="43" fontId="5" fillId="0" borderId="33" xfId="15" applyFont="1" applyBorder="1" applyAlignment="1" applyProtection="1">
      <protection locked="0"/>
    </xf>
    <xf numFmtId="43" fontId="5" fillId="0" borderId="33" xfId="15" applyFont="1" applyFill="1" applyBorder="1" applyAlignment="1" applyProtection="1">
      <protection locked="0"/>
    </xf>
    <xf numFmtId="0" fontId="5" fillId="0" borderId="34" xfId="7" applyFont="1" applyFill="1" applyBorder="1" applyAlignment="1" applyProtection="1">
      <alignment horizontal="center"/>
      <protection locked="0"/>
    </xf>
    <xf numFmtId="1" fontId="5" fillId="0" borderId="33" xfId="7" applyNumberFormat="1" applyFont="1" applyBorder="1" applyAlignment="1" applyProtection="1">
      <alignment horizontal="center"/>
      <protection locked="0"/>
    </xf>
    <xf numFmtId="164" fontId="5" fillId="0" borderId="34" xfId="7" applyNumberFormat="1" applyFont="1" applyBorder="1" applyAlignment="1" applyProtection="1">
      <alignment horizontal="center"/>
      <protection locked="0"/>
    </xf>
    <xf numFmtId="0" fontId="5" fillId="0" borderId="35" xfId="7" applyFont="1" applyBorder="1" applyAlignment="1" applyProtection="1">
      <protection locked="0"/>
    </xf>
    <xf numFmtId="0" fontId="5" fillId="3" borderId="13" xfId="7" applyFont="1" applyFill="1" applyBorder="1" applyAlignment="1" applyProtection="1">
      <protection locked="0"/>
    </xf>
    <xf numFmtId="0" fontId="15" fillId="0" borderId="0" xfId="6" quotePrefix="1" applyFont="1" applyAlignment="1">
      <alignment horizontal="center"/>
    </xf>
    <xf numFmtId="0" fontId="4" fillId="0" borderId="0" xfId="7" applyFont="1" applyAlignment="1">
      <alignment horizontal="centerContinuous"/>
    </xf>
    <xf numFmtId="0" fontId="4" fillId="0" borderId="0" xfId="7" applyFont="1" applyAlignment="1" applyProtection="1">
      <alignment horizontal="centerContinuous"/>
      <protection locked="0"/>
    </xf>
    <xf numFmtId="14" fontId="5" fillId="0" borderId="24" xfId="7" applyNumberFormat="1" applyFont="1" applyBorder="1" applyAlignment="1" applyProtection="1">
      <alignment horizontal="center"/>
      <protection locked="0"/>
    </xf>
    <xf numFmtId="14" fontId="5" fillId="0" borderId="24" xfId="15" applyNumberFormat="1" applyFont="1" applyBorder="1" applyAlignment="1" applyProtection="1">
      <protection locked="0"/>
    </xf>
    <xf numFmtId="0" fontId="5" fillId="0" borderId="24" xfId="15" applyNumberFormat="1" applyFont="1" applyFill="1" applyBorder="1" applyAlignment="1" applyProtection="1">
      <protection locked="0"/>
    </xf>
    <xf numFmtId="0" fontId="2" fillId="0" borderId="24" xfId="7" applyFont="1" applyBorder="1" applyAlignment="1" applyProtection="1">
      <alignment horizontal="center"/>
      <protection locked="0"/>
    </xf>
    <xf numFmtId="14" fontId="5" fillId="0" borderId="21" xfId="7" applyNumberFormat="1" applyFont="1" applyBorder="1" applyAlignment="1" applyProtection="1">
      <alignment horizontal="center"/>
      <protection locked="0"/>
    </xf>
    <xf numFmtId="165" fontId="5" fillId="0" borderId="25" xfId="15" applyNumberFormat="1" applyFont="1" applyBorder="1" applyAlignment="1" applyProtection="1">
      <protection locked="0"/>
    </xf>
    <xf numFmtId="165" fontId="5" fillId="0" borderId="1" xfId="15" applyNumberFormat="1" applyFont="1" applyBorder="1" applyAlignment="1" applyProtection="1">
      <protection locked="0"/>
    </xf>
    <xf numFmtId="165" fontId="5" fillId="0" borderId="25" xfId="7" applyNumberFormat="1" applyFont="1" applyBorder="1" applyAlignment="1">
      <alignment horizontal="center" wrapText="1"/>
    </xf>
    <xf numFmtId="165" fontId="5" fillId="0" borderId="22" xfId="15" applyNumberFormat="1" applyFont="1" applyBorder="1" applyAlignment="1" applyProtection="1">
      <protection locked="0"/>
    </xf>
    <xf numFmtId="14" fontId="5" fillId="0" borderId="21" xfId="15" applyNumberFormat="1" applyFont="1" applyBorder="1" applyAlignment="1" applyProtection="1">
      <protection locked="0"/>
    </xf>
    <xf numFmtId="0" fontId="2" fillId="0" borderId="30" xfId="7" applyFont="1" applyBorder="1" applyAlignment="1" applyProtection="1">
      <alignment horizontal="center"/>
      <protection locked="0"/>
    </xf>
    <xf numFmtId="165" fontId="5" fillId="0" borderId="31" xfId="15" applyNumberFormat="1" applyFont="1" applyBorder="1" applyAlignment="1" applyProtection="1">
      <protection locked="0"/>
    </xf>
    <xf numFmtId="165" fontId="5" fillId="0" borderId="21" xfId="15" applyNumberFormat="1" applyFont="1" applyBorder="1" applyAlignment="1" applyProtection="1">
      <protection locked="0"/>
    </xf>
    <xf numFmtId="165" fontId="5" fillId="0" borderId="3" xfId="15" applyNumberFormat="1" applyFont="1" applyBorder="1" applyAlignment="1" applyProtection="1">
      <protection locked="0"/>
    </xf>
    <xf numFmtId="165" fontId="5" fillId="0" borderId="24" xfId="15" applyNumberFormat="1" applyFont="1" applyBorder="1" applyAlignment="1" applyProtection="1">
      <protection locked="0"/>
    </xf>
    <xf numFmtId="0" fontId="5" fillId="0" borderId="37" xfId="7" applyFont="1" applyFill="1" applyBorder="1" applyAlignment="1" applyProtection="1">
      <alignment horizontal="center"/>
      <protection locked="0"/>
    </xf>
    <xf numFmtId="0" fontId="5" fillId="0" borderId="21" xfId="15" applyNumberFormat="1" applyFont="1" applyFill="1" applyBorder="1" applyAlignment="1" applyProtection="1">
      <protection locked="0"/>
    </xf>
    <xf numFmtId="165" fontId="5" fillId="0" borderId="31" xfId="7" applyNumberFormat="1" applyFont="1" applyFill="1" applyBorder="1" applyAlignment="1" applyProtection="1">
      <alignment horizontal="center"/>
      <protection locked="0"/>
    </xf>
    <xf numFmtId="165" fontId="5" fillId="0" borderId="34" xfId="15" applyNumberFormat="1" applyFont="1" applyBorder="1" applyAlignment="1" applyProtection="1">
      <protection locked="0"/>
    </xf>
    <xf numFmtId="164" fontId="5" fillId="2" borderId="0" xfId="7" applyNumberFormat="1" applyFont="1" applyFill="1" applyBorder="1" applyAlignment="1" applyProtection="1">
      <alignment horizontal="center"/>
      <protection locked="0"/>
    </xf>
    <xf numFmtId="1" fontId="5" fillId="2" borderId="36" xfId="7" applyNumberFormat="1" applyFont="1" applyFill="1" applyBorder="1" applyAlignment="1" applyProtection="1">
      <alignment horizontal="center"/>
      <protection locked="0"/>
    </xf>
    <xf numFmtId="0" fontId="5" fillId="2" borderId="0" xfId="7" applyFont="1" applyFill="1" applyBorder="1" applyAlignment="1" applyProtection="1">
      <protection locked="0"/>
    </xf>
    <xf numFmtId="0" fontId="2" fillId="0" borderId="38" xfId="7" applyFont="1" applyBorder="1" applyAlignment="1" applyProtection="1">
      <alignment horizontal="center"/>
      <protection locked="0"/>
    </xf>
    <xf numFmtId="165" fontId="5" fillId="0" borderId="39" xfId="15" applyNumberFormat="1" applyFont="1" applyBorder="1" applyAlignment="1" applyProtection="1">
      <protection locked="0"/>
    </xf>
    <xf numFmtId="165" fontId="5" fillId="0" borderId="38" xfId="15" applyNumberFormat="1" applyFont="1" applyBorder="1" applyAlignment="1" applyProtection="1">
      <protection locked="0"/>
    </xf>
    <xf numFmtId="165" fontId="5" fillId="0" borderId="40" xfId="15" applyNumberFormat="1" applyFont="1" applyBorder="1" applyAlignment="1" applyProtection="1">
      <protection locked="0"/>
    </xf>
    <xf numFmtId="43" fontId="5" fillId="0" borderId="38" xfId="15" applyFont="1" applyFill="1" applyBorder="1" applyAlignment="1" applyProtection="1">
      <protection locked="0"/>
    </xf>
    <xf numFmtId="0" fontId="5" fillId="0" borderId="39" xfId="7" applyFont="1" applyFill="1" applyBorder="1" applyAlignment="1" applyProtection="1">
      <alignment horizontal="center"/>
      <protection locked="0"/>
    </xf>
    <xf numFmtId="1" fontId="5" fillId="0" borderId="38" xfId="7" applyNumberFormat="1" applyFont="1" applyBorder="1" applyAlignment="1" applyProtection="1">
      <alignment horizontal="center"/>
      <protection locked="0"/>
    </xf>
    <xf numFmtId="164" fontId="5" fillId="0" borderId="39" xfId="7" applyNumberFormat="1" applyFont="1" applyBorder="1" applyAlignment="1" applyProtection="1">
      <alignment horizontal="center"/>
      <protection locked="0"/>
    </xf>
    <xf numFmtId="0" fontId="5" fillId="0" borderId="41" xfId="7" applyFont="1" applyBorder="1" applyAlignment="1" applyProtection="1">
      <protection locked="0"/>
    </xf>
    <xf numFmtId="165" fontId="5" fillId="3" borderId="14" xfId="15" applyNumberFormat="1" applyFont="1" applyFill="1" applyBorder="1" applyAlignment="1" applyProtection="1">
      <protection locked="0"/>
    </xf>
    <xf numFmtId="165" fontId="6" fillId="0" borderId="0" xfId="6" applyNumberFormat="1" applyFont="1" applyBorder="1"/>
    <xf numFmtId="165" fontId="6" fillId="0" borderId="0" xfId="6" applyNumberFormat="1" applyFont="1" applyAlignment="1">
      <alignment horizontal="center"/>
    </xf>
    <xf numFmtId="164" fontId="5" fillId="0" borderId="25" xfId="7" applyNumberFormat="1" applyFont="1" applyFill="1" applyBorder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15" fillId="0" borderId="5" xfId="6" quotePrefix="1" applyFont="1" applyFill="1" applyBorder="1" applyAlignment="1">
      <alignment horizontal="center"/>
    </xf>
    <xf numFmtId="0" fontId="15" fillId="0" borderId="5" xfId="6" quotePrefix="1" applyFont="1" applyBorder="1" applyAlignment="1">
      <alignment horizontal="center"/>
    </xf>
    <xf numFmtId="0" fontId="4" fillId="0" borderId="0" xfId="13" applyFont="1" applyAlignment="1">
      <alignment horizontal="center"/>
    </xf>
    <xf numFmtId="0" fontId="4" fillId="0" borderId="0" xfId="6" applyFont="1" applyAlignment="1">
      <alignment horizontal="left"/>
    </xf>
    <xf numFmtId="0" fontId="4" fillId="0" borderId="0" xfId="7" applyFont="1" applyAlignment="1">
      <alignment horizontal="left" wrapText="1"/>
    </xf>
    <xf numFmtId="1" fontId="2" fillId="3" borderId="7" xfId="7" applyNumberFormat="1" applyFont="1" applyFill="1" applyBorder="1" applyAlignment="1" applyProtection="1">
      <alignment horizontal="center"/>
      <protection locked="0"/>
    </xf>
    <xf numFmtId="1" fontId="2" fillId="3" borderId="9" xfId="7" applyNumberFormat="1" applyFont="1" applyFill="1" applyBorder="1" applyAlignment="1" applyProtection="1">
      <alignment horizontal="center"/>
      <protection locked="0"/>
    </xf>
    <xf numFmtId="0" fontId="2" fillId="3" borderId="6" xfId="7" applyFont="1" applyFill="1" applyBorder="1" applyAlignment="1" applyProtection="1">
      <alignment horizontal="center" vertical="center"/>
      <protection locked="0"/>
    </xf>
    <xf numFmtId="0" fontId="2" fillId="3" borderId="12" xfId="7" applyFont="1" applyFill="1" applyBorder="1" applyAlignment="1" applyProtection="1">
      <alignment horizontal="center" vertical="center"/>
      <protection locked="0"/>
    </xf>
    <xf numFmtId="0" fontId="2" fillId="3" borderId="7" xfId="7" applyFont="1" applyFill="1" applyBorder="1" applyAlignment="1" applyProtection="1">
      <alignment horizontal="center"/>
      <protection locked="0"/>
    </xf>
    <xf numFmtId="0" fontId="2" fillId="3" borderId="8" xfId="7" applyFont="1" applyFill="1" applyBorder="1" applyAlignment="1" applyProtection="1">
      <alignment horizontal="center"/>
      <protection locked="0"/>
    </xf>
    <xf numFmtId="0" fontId="2" fillId="3" borderId="9" xfId="7" applyFont="1" applyFill="1" applyBorder="1" applyAlignment="1" applyProtection="1">
      <alignment horizontal="center"/>
      <protection locked="0"/>
    </xf>
    <xf numFmtId="43" fontId="2" fillId="3" borderId="10" xfId="15" applyFont="1" applyFill="1" applyBorder="1" applyAlignment="1" applyProtection="1">
      <alignment horizontal="center" wrapText="1"/>
      <protection locked="0"/>
    </xf>
    <xf numFmtId="43" fontId="2" fillId="3" borderId="11" xfId="15" applyFont="1" applyFill="1" applyBorder="1" applyAlignment="1" applyProtection="1">
      <alignment horizontal="center" wrapText="1"/>
      <protection locked="0"/>
    </xf>
    <xf numFmtId="43" fontId="2" fillId="3" borderId="7" xfId="15" applyFont="1" applyFill="1" applyBorder="1" applyAlignment="1" applyProtection="1">
      <alignment horizontal="center" wrapText="1"/>
      <protection locked="0"/>
    </xf>
    <xf numFmtId="43" fontId="2" fillId="3" borderId="9" xfId="15" applyFont="1" applyFill="1" applyBorder="1" applyAlignment="1" applyProtection="1">
      <alignment horizontal="center" wrapText="1"/>
      <protection locked="0"/>
    </xf>
  </cellXfs>
  <cellStyles count="26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0 3" xfId="25" xr:uid="{00000000-0005-0000-0000-000006000000}"/>
    <cellStyle name="Normal 10 6" xfId="23" xr:uid="{00000000-0005-0000-0000-000007000000}"/>
    <cellStyle name="Normal 15" xfId="6" xr:uid="{00000000-0005-0000-0000-000008000000}"/>
    <cellStyle name="Normal 15 2" xfId="22" xr:uid="{00000000-0005-0000-0000-000009000000}"/>
    <cellStyle name="Normal 2" xfId="11" xr:uid="{00000000-0005-0000-0000-00000A000000}"/>
    <cellStyle name="Normal 2 2" xfId="7" xr:uid="{00000000-0005-0000-0000-00000B000000}"/>
    <cellStyle name="Normal 3" xfId="12" xr:uid="{00000000-0005-0000-0000-00000C000000}"/>
    <cellStyle name="Normal 3 2" xfId="17" xr:uid="{00000000-0005-0000-0000-00000D000000}"/>
    <cellStyle name="Normal 4" xfId="13" xr:uid="{00000000-0005-0000-0000-00000E000000}"/>
    <cellStyle name="Normal 4 2" xfId="20" xr:uid="{00000000-0005-0000-0000-00000F000000}"/>
    <cellStyle name="Normal 6 3 2 2" xfId="16" xr:uid="{00000000-0005-0000-0000-000010000000}"/>
    <cellStyle name="Normal 6 4" xfId="5" xr:uid="{00000000-0005-0000-0000-000011000000}"/>
    <cellStyle name="Normal 6 7" xfId="18" xr:uid="{00000000-0005-0000-0000-000012000000}"/>
    <cellStyle name="Normal 6 8 2" xfId="21" xr:uid="{00000000-0005-0000-0000-000013000000}"/>
    <cellStyle name="Normal 7 2" xfId="8" xr:uid="{00000000-0005-0000-0000-000014000000}"/>
    <cellStyle name="Normal 7 3 2" xfId="14" xr:uid="{00000000-0005-0000-0000-000015000000}"/>
    <cellStyle name="Normal 7 4" xfId="19" xr:uid="{00000000-0005-0000-0000-000016000000}"/>
    <cellStyle name="Normal 9 3" xfId="4" xr:uid="{00000000-0005-0000-0000-000017000000}"/>
    <cellStyle name="Porcentaje 2 2" xfId="24" xr:uid="{00000000-0005-0000-0000-000018000000}"/>
    <cellStyle name="Porcentual 2" xfId="10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203</xdr:row>
      <xdr:rowOff>57150</xdr:rowOff>
    </xdr:from>
    <xdr:to>
      <xdr:col>12</xdr:col>
      <xdr:colOff>457199</xdr:colOff>
      <xdr:row>221</xdr:row>
      <xdr:rowOff>133350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2400" y="33832800"/>
          <a:ext cx="10972799" cy="30099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formato se llenará por cada fondo o programa de los que se hubieran recibido recursos por fondos de aportaciones, participaciones, fondos de inversión, etc.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al mes en que se debieron haber recibido los recursos (Ingresos devengados) independientemente de la fecha de su depósito.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requisitarán todos los meses del periodo.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bruto de los recursos autorizados a recibirse,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libres de cualquier tipo de descuento.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por parte del Gobierno del Estado, tales como retenciones para supervisión y vigilancia de la obra pública,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caso de tener celebrados convenios para tal efecto.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para amortizar una deuda, para cubrir anticipos o préstamos a cuenta de participaciones.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 cualquier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tipo de descuentos aplicados,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lo que deberá señalarse el concepto que corresponda.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total de los descuentos aplicados.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8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el nombre del banco.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número de póliza y fecha de registro del depósito o transferencia.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Especificar las observaciones u aclaraciones que se consideren necesaria para aclarar diferencias o conceptos de los descuentos.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es-MX" sz="3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este formato se le anexarán los documentos relacionados con la transferencia bancaria, tales como: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Copia de la póliza de ingresos.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Constancia de liquidación de participaciones federales a municipios (participaciones federales).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su caso, ficha de depósito y copia del cheque que acredite el ingreso correspondiente.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Recibo oficial, expedido por la tesorería del municipio o su equivalente.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152400</xdr:colOff>
      <xdr:row>222</xdr:row>
      <xdr:rowOff>133350</xdr:rowOff>
    </xdr:from>
    <xdr:to>
      <xdr:col>12</xdr:col>
      <xdr:colOff>438149</xdr:colOff>
      <xdr:row>226</xdr:row>
      <xdr:rowOff>133350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52400" y="37004625"/>
          <a:ext cx="10953749" cy="6477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114301</xdr:colOff>
      <xdr:row>197</xdr:row>
      <xdr:rowOff>111579</xdr:rowOff>
    </xdr:from>
    <xdr:to>
      <xdr:col>2</xdr:col>
      <xdr:colOff>74840</xdr:colOff>
      <xdr:row>201</xdr:row>
      <xdr:rowOff>44228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4301" y="32782329"/>
          <a:ext cx="1913164" cy="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2</xdr:col>
      <xdr:colOff>723901</xdr:colOff>
      <xdr:row>197</xdr:row>
      <xdr:rowOff>99332</xdr:rowOff>
    </xdr:from>
    <xdr:to>
      <xdr:col>5</xdr:col>
      <xdr:colOff>357618</xdr:colOff>
      <xdr:row>201</xdr:row>
      <xdr:rowOff>9526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676526" y="32770082"/>
          <a:ext cx="2348342" cy="634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6</xdr:col>
      <xdr:colOff>523876</xdr:colOff>
      <xdr:row>197</xdr:row>
      <xdr:rowOff>85725</xdr:rowOff>
    </xdr:from>
    <xdr:to>
      <xdr:col>9</xdr:col>
      <xdr:colOff>710536</xdr:colOff>
      <xdr:row>200</xdr:row>
      <xdr:rowOff>180607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000751" y="32756475"/>
          <a:ext cx="2682210" cy="62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683324</xdr:colOff>
      <xdr:row>197</xdr:row>
      <xdr:rowOff>92530</xdr:rowOff>
    </xdr:from>
    <xdr:to>
      <xdr:col>13</xdr:col>
      <xdr:colOff>714375</xdr:colOff>
      <xdr:row>201</xdr:row>
      <xdr:rowOff>108857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713024" y="32763280"/>
          <a:ext cx="2431351" cy="740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209550</xdr:rowOff>
    </xdr:from>
    <xdr:to>
      <xdr:col>0</xdr:col>
      <xdr:colOff>990600</xdr:colOff>
      <xdr:row>3</xdr:row>
      <xdr:rowOff>49207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D2B3AB7-8319-4E7E-987A-0822ED3E600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2" r="19331" b="20099"/>
        <a:stretch/>
      </xdr:blipFill>
      <xdr:spPr bwMode="auto">
        <a:xfrm>
          <a:off x="114300" y="209550"/>
          <a:ext cx="876300" cy="6302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685184</xdr:colOff>
      <xdr:row>0</xdr:row>
      <xdr:rowOff>219075</xdr:rowOff>
    </xdr:from>
    <xdr:to>
      <xdr:col>13</xdr:col>
      <xdr:colOff>762000</xdr:colOff>
      <xdr:row>3</xdr:row>
      <xdr:rowOff>116684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677760A0-7558-4B38-9BC5-059C00685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0109" y="219075"/>
          <a:ext cx="1600816" cy="688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72</xdr:row>
      <xdr:rowOff>57150</xdr:rowOff>
    </xdr:from>
    <xdr:to>
      <xdr:col>12</xdr:col>
      <xdr:colOff>457199</xdr:colOff>
      <xdr:row>90</xdr:row>
      <xdr:rowOff>133350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AE43ED1-6622-49F7-BECE-1309ACD05082}"/>
            </a:ext>
          </a:extLst>
        </xdr:cNvPr>
        <xdr:cNvSpPr txBox="1"/>
      </xdr:nvSpPr>
      <xdr:spPr>
        <a:xfrm>
          <a:off x="152400" y="33832800"/>
          <a:ext cx="10972799" cy="30099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formato se llenará por cada fondo o programa de los que se hubieran recibido recursos por fondos de aportaciones, participaciones, fondos de inversión, etc.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al mes en que se debieron haber recibido los recursos (Ingresos devengados) independientemente de la fecha de su depósito.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requisitarán todos los meses del periodo.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bruto de los recursos autorizados a recibirse,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libres de cualquier tipo de descuento.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por parte del Gobierno del Estado, tales como retenciones para supervisión y vigilancia de la obra pública,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caso de tener celebrados convenios para tal efecto.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para amortizar una deuda, para cubrir anticipos o préstamos a cuenta de participaciones.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 cualquier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tipo de descuentos aplicados,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lo que deberá señalarse el concepto que corresponda.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total de los descuentos aplicados.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8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el nombre del banco.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número de póliza y fecha de registro del depósito o transferencia.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Especificar las observaciones u aclaraciones que se consideren necesaria para aclarar diferencias o conceptos de los descuentos.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es-MX" sz="3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este formato se le anexarán los documentos relacionados con la transferencia bancaria, tales como: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Copia de la póliza de ingresos.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Constancia de liquidación de participaciones federales a municipios (participaciones federales).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su caso, ficha de depósito y copia del cheque que acredite el ingreso correspondiente.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Recibo oficial, expedido por la tesorería del municipio o su equivalente.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152400</xdr:colOff>
      <xdr:row>91</xdr:row>
      <xdr:rowOff>9525</xdr:rowOff>
    </xdr:from>
    <xdr:to>
      <xdr:col>12</xdr:col>
      <xdr:colOff>438149</xdr:colOff>
      <xdr:row>95</xdr:row>
      <xdr:rowOff>9525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8EC93B9A-2B0A-49A2-A9E3-C42A67650E7C}"/>
            </a:ext>
          </a:extLst>
        </xdr:cNvPr>
        <xdr:cNvSpPr txBox="1"/>
      </xdr:nvSpPr>
      <xdr:spPr>
        <a:xfrm>
          <a:off x="152400" y="15668625"/>
          <a:ext cx="10953749" cy="6477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114301</xdr:colOff>
      <xdr:row>66</xdr:row>
      <xdr:rowOff>111579</xdr:rowOff>
    </xdr:from>
    <xdr:to>
      <xdr:col>2</xdr:col>
      <xdr:colOff>74840</xdr:colOff>
      <xdr:row>70</xdr:row>
      <xdr:rowOff>44228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D329C41-DB77-429F-891C-0A86961D02B1}"/>
            </a:ext>
          </a:extLst>
        </xdr:cNvPr>
        <xdr:cNvSpPr txBox="1">
          <a:spLocks noChangeArrowheads="1"/>
        </xdr:cNvSpPr>
      </xdr:nvSpPr>
      <xdr:spPr bwMode="auto">
        <a:xfrm>
          <a:off x="114301" y="32782329"/>
          <a:ext cx="1913164" cy="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2</xdr:col>
      <xdr:colOff>723901</xdr:colOff>
      <xdr:row>66</xdr:row>
      <xdr:rowOff>99332</xdr:rowOff>
    </xdr:from>
    <xdr:to>
      <xdr:col>5</xdr:col>
      <xdr:colOff>357618</xdr:colOff>
      <xdr:row>70</xdr:row>
      <xdr:rowOff>9526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B45F4C9-AFE5-45E1-AF66-6B5B9878D81C}"/>
            </a:ext>
          </a:extLst>
        </xdr:cNvPr>
        <xdr:cNvSpPr txBox="1">
          <a:spLocks noChangeArrowheads="1"/>
        </xdr:cNvSpPr>
      </xdr:nvSpPr>
      <xdr:spPr bwMode="auto">
        <a:xfrm>
          <a:off x="2676526" y="32770082"/>
          <a:ext cx="2348342" cy="634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6</xdr:col>
      <xdr:colOff>523876</xdr:colOff>
      <xdr:row>66</xdr:row>
      <xdr:rowOff>85725</xdr:rowOff>
    </xdr:from>
    <xdr:to>
      <xdr:col>9</xdr:col>
      <xdr:colOff>710536</xdr:colOff>
      <xdr:row>69</xdr:row>
      <xdr:rowOff>180607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6F7315C8-AC91-48AC-83FE-5AC1234FF7BA}"/>
            </a:ext>
          </a:extLst>
        </xdr:cNvPr>
        <xdr:cNvSpPr txBox="1">
          <a:spLocks noChangeArrowheads="1"/>
        </xdr:cNvSpPr>
      </xdr:nvSpPr>
      <xdr:spPr bwMode="auto">
        <a:xfrm>
          <a:off x="6000751" y="32756475"/>
          <a:ext cx="2682210" cy="62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683324</xdr:colOff>
      <xdr:row>66</xdr:row>
      <xdr:rowOff>92530</xdr:rowOff>
    </xdr:from>
    <xdr:to>
      <xdr:col>13</xdr:col>
      <xdr:colOff>714375</xdr:colOff>
      <xdr:row>70</xdr:row>
      <xdr:rowOff>108857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CBF1AFE-9521-49E1-A096-96FA7D4A768B}"/>
            </a:ext>
          </a:extLst>
        </xdr:cNvPr>
        <xdr:cNvSpPr txBox="1">
          <a:spLocks noChangeArrowheads="1"/>
        </xdr:cNvSpPr>
      </xdr:nvSpPr>
      <xdr:spPr bwMode="auto">
        <a:xfrm>
          <a:off x="9713024" y="32763280"/>
          <a:ext cx="2431351" cy="740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209550</xdr:rowOff>
    </xdr:from>
    <xdr:to>
      <xdr:col>0</xdr:col>
      <xdr:colOff>990600</xdr:colOff>
      <xdr:row>3</xdr:row>
      <xdr:rowOff>49207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90342FC-712B-408D-9F3D-2301D3D7530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2" r="19331" b="20099"/>
        <a:stretch/>
      </xdr:blipFill>
      <xdr:spPr bwMode="auto">
        <a:xfrm>
          <a:off x="114300" y="209550"/>
          <a:ext cx="876300" cy="6302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685184</xdr:colOff>
      <xdr:row>0</xdr:row>
      <xdr:rowOff>219075</xdr:rowOff>
    </xdr:from>
    <xdr:to>
      <xdr:col>13</xdr:col>
      <xdr:colOff>762000</xdr:colOff>
      <xdr:row>3</xdr:row>
      <xdr:rowOff>116684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D2AC017-A2AB-43F8-AA8C-AD9811E6B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184" y="219075"/>
          <a:ext cx="1600816" cy="6881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60</xdr:row>
      <xdr:rowOff>57150</xdr:rowOff>
    </xdr:from>
    <xdr:to>
      <xdr:col>12</xdr:col>
      <xdr:colOff>457199</xdr:colOff>
      <xdr:row>78</xdr:row>
      <xdr:rowOff>133350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FBD8F29-E4ED-44D6-9F74-DC901023CCF3}"/>
            </a:ext>
          </a:extLst>
        </xdr:cNvPr>
        <xdr:cNvSpPr txBox="1"/>
      </xdr:nvSpPr>
      <xdr:spPr>
        <a:xfrm>
          <a:off x="152400" y="12620625"/>
          <a:ext cx="10972799" cy="30099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formato se llenará por cada fondo o programa de los que se hubieran recibido recursos por fondos de aportaciones, participaciones, fondos de inversión, etc.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al mes en que se debieron haber recibido los recursos (Ingresos devengados) independientemente de la fecha de su depósito.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requisitarán todos los meses del periodo.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bruto de los recursos autorizados a recibirse,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libres de cualquier tipo de descuento.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por parte del Gobierno del Estado, tales como retenciones para supervisión y vigilancia de la obra pública,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caso de tener celebrados convenios para tal efecto.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para amortizar una deuda, para cubrir anticipos o préstamos a cuenta de participaciones.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 cualquier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tipo de descuentos aplicados,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lo que deberá señalarse el concepto que corresponda.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total de los descuentos aplicados.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8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el nombre del banco.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número de póliza y fecha de registro del depósito o transferencia.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Especificar las observaciones u aclaraciones que se consideren necesaria para aclarar diferencias o conceptos de los descuentos.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es-MX" sz="3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este formato se le anexarán los documentos relacionados con la transferencia bancaria, tales como: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Copia de la póliza de ingresos.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Constancia de liquidación de participaciones federales a municipios (participaciones federales).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su caso, ficha de depósito y copia del cheque que acredite el ingreso correspondiente.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Recibo oficial, expedido por la tesorería del municipio o su equivalente.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152400</xdr:colOff>
      <xdr:row>79</xdr:row>
      <xdr:rowOff>19050</xdr:rowOff>
    </xdr:from>
    <xdr:to>
      <xdr:col>12</xdr:col>
      <xdr:colOff>438149</xdr:colOff>
      <xdr:row>83</xdr:row>
      <xdr:rowOff>19050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DC26B7A-F7FF-4AF8-9B59-CEB9639ADB5E}"/>
            </a:ext>
          </a:extLst>
        </xdr:cNvPr>
        <xdr:cNvSpPr txBox="1"/>
      </xdr:nvSpPr>
      <xdr:spPr>
        <a:xfrm>
          <a:off x="152400" y="15478125"/>
          <a:ext cx="10953749" cy="6477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114301</xdr:colOff>
      <xdr:row>54</xdr:row>
      <xdr:rowOff>111579</xdr:rowOff>
    </xdr:from>
    <xdr:to>
      <xdr:col>2</xdr:col>
      <xdr:colOff>74840</xdr:colOff>
      <xdr:row>58</xdr:row>
      <xdr:rowOff>44228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029BDB6-D512-4384-8EE3-61502B79859E}"/>
            </a:ext>
          </a:extLst>
        </xdr:cNvPr>
        <xdr:cNvSpPr txBox="1">
          <a:spLocks noChangeArrowheads="1"/>
        </xdr:cNvSpPr>
      </xdr:nvSpPr>
      <xdr:spPr bwMode="auto">
        <a:xfrm>
          <a:off x="114301" y="11570154"/>
          <a:ext cx="1913164" cy="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2</xdr:col>
      <xdr:colOff>723901</xdr:colOff>
      <xdr:row>54</xdr:row>
      <xdr:rowOff>99332</xdr:rowOff>
    </xdr:from>
    <xdr:to>
      <xdr:col>5</xdr:col>
      <xdr:colOff>357618</xdr:colOff>
      <xdr:row>58</xdr:row>
      <xdr:rowOff>9526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FABE04CF-2F4C-486B-865A-57DBD43B4DCD}"/>
            </a:ext>
          </a:extLst>
        </xdr:cNvPr>
        <xdr:cNvSpPr txBox="1">
          <a:spLocks noChangeArrowheads="1"/>
        </xdr:cNvSpPr>
      </xdr:nvSpPr>
      <xdr:spPr bwMode="auto">
        <a:xfrm>
          <a:off x="2676526" y="11557907"/>
          <a:ext cx="2348342" cy="634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6</xdr:col>
      <xdr:colOff>523876</xdr:colOff>
      <xdr:row>54</xdr:row>
      <xdr:rowOff>85725</xdr:rowOff>
    </xdr:from>
    <xdr:to>
      <xdr:col>9</xdr:col>
      <xdr:colOff>710536</xdr:colOff>
      <xdr:row>57</xdr:row>
      <xdr:rowOff>180607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FD5C71BA-16FD-42A3-A2C6-96840251B2D0}"/>
            </a:ext>
          </a:extLst>
        </xdr:cNvPr>
        <xdr:cNvSpPr txBox="1">
          <a:spLocks noChangeArrowheads="1"/>
        </xdr:cNvSpPr>
      </xdr:nvSpPr>
      <xdr:spPr bwMode="auto">
        <a:xfrm>
          <a:off x="6000751" y="11544300"/>
          <a:ext cx="2682210" cy="62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683324</xdr:colOff>
      <xdr:row>54</xdr:row>
      <xdr:rowOff>92530</xdr:rowOff>
    </xdr:from>
    <xdr:to>
      <xdr:col>13</xdr:col>
      <xdr:colOff>714375</xdr:colOff>
      <xdr:row>58</xdr:row>
      <xdr:rowOff>108857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2A31CA13-3CD6-4885-8018-AC4017ED4D36}"/>
            </a:ext>
          </a:extLst>
        </xdr:cNvPr>
        <xdr:cNvSpPr txBox="1">
          <a:spLocks noChangeArrowheads="1"/>
        </xdr:cNvSpPr>
      </xdr:nvSpPr>
      <xdr:spPr bwMode="auto">
        <a:xfrm>
          <a:off x="9713024" y="11551105"/>
          <a:ext cx="2431351" cy="740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209550</xdr:rowOff>
    </xdr:from>
    <xdr:to>
      <xdr:col>0</xdr:col>
      <xdr:colOff>990600</xdr:colOff>
      <xdr:row>3</xdr:row>
      <xdr:rowOff>49207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7419D2C-C2BA-4BC4-9261-75A7B2F963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2" r="19331" b="20099"/>
        <a:stretch/>
      </xdr:blipFill>
      <xdr:spPr bwMode="auto">
        <a:xfrm>
          <a:off x="114300" y="209550"/>
          <a:ext cx="876300" cy="6302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685184</xdr:colOff>
      <xdr:row>0</xdr:row>
      <xdr:rowOff>219075</xdr:rowOff>
    </xdr:from>
    <xdr:to>
      <xdr:col>13</xdr:col>
      <xdr:colOff>762000</xdr:colOff>
      <xdr:row>3</xdr:row>
      <xdr:rowOff>116684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2A24AA-AA18-448D-A5D5-F5653F14E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184" y="219075"/>
          <a:ext cx="1600816" cy="6881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54</xdr:row>
      <xdr:rowOff>57150</xdr:rowOff>
    </xdr:from>
    <xdr:to>
      <xdr:col>12</xdr:col>
      <xdr:colOff>457199</xdr:colOff>
      <xdr:row>72</xdr:row>
      <xdr:rowOff>133350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C31618A9-2607-4C1C-80DE-577808B5D3CE}"/>
            </a:ext>
          </a:extLst>
        </xdr:cNvPr>
        <xdr:cNvSpPr txBox="1"/>
      </xdr:nvSpPr>
      <xdr:spPr>
        <a:xfrm>
          <a:off x="152400" y="10677525"/>
          <a:ext cx="10972799" cy="30099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formato se llenará por cada fondo o programa de los que se hubieran recibido recursos por fondos de aportaciones, participaciones, fondos de inversión, etc.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al mes en que se debieron haber recibido los recursos (Ingresos devengados) independientemente de la fecha de su depósito.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requisitarán todos los meses del periodo.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bruto de los recursos autorizados a recibirse,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libres de cualquier tipo de descuento.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por parte del Gobierno del Estado, tales como retenciones para supervisión y vigilancia de la obra pública,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caso de tener celebrados convenios para tal efecto.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para amortizar una deuda, para cubrir anticipos o préstamos a cuenta de participaciones.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 cualquier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tipo de descuentos aplicados,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lo que deberá señalarse el concepto que corresponda.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total de los descuentos aplicados.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8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el nombre del banco.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número de póliza y fecha de registro del depósito o transferencia.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Especificar las observaciones u aclaraciones que se consideren necesaria para aclarar diferencias o conceptos de los descuentos.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es-MX" sz="3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este formato se le anexarán los documentos relacionados con la transferencia bancaria, tales como: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Copia de la póliza de ingresos.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Constancia de liquidación de participaciones federales a municipios (participaciones federales).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su caso, ficha de depósito y copia del cheque que acredite el ingreso correspondiente.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Recibo oficial, expedido por la tesorería del municipio o su equivalente.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152400</xdr:colOff>
      <xdr:row>72</xdr:row>
      <xdr:rowOff>38100</xdr:rowOff>
    </xdr:from>
    <xdr:to>
      <xdr:col>12</xdr:col>
      <xdr:colOff>438149</xdr:colOff>
      <xdr:row>76</xdr:row>
      <xdr:rowOff>38100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1BD9ED7-A940-481E-A576-3ABBE074A6DA}"/>
            </a:ext>
          </a:extLst>
        </xdr:cNvPr>
        <xdr:cNvSpPr txBox="1"/>
      </xdr:nvSpPr>
      <xdr:spPr>
        <a:xfrm>
          <a:off x="152400" y="15849600"/>
          <a:ext cx="10953749" cy="6477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114301</xdr:colOff>
      <xdr:row>48</xdr:row>
      <xdr:rowOff>111579</xdr:rowOff>
    </xdr:from>
    <xdr:to>
      <xdr:col>2</xdr:col>
      <xdr:colOff>74840</xdr:colOff>
      <xdr:row>52</xdr:row>
      <xdr:rowOff>44228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2FBAE3E-5183-43E5-8AF8-07CA975D9338}"/>
            </a:ext>
          </a:extLst>
        </xdr:cNvPr>
        <xdr:cNvSpPr txBox="1">
          <a:spLocks noChangeArrowheads="1"/>
        </xdr:cNvSpPr>
      </xdr:nvSpPr>
      <xdr:spPr bwMode="auto">
        <a:xfrm>
          <a:off x="114301" y="9627054"/>
          <a:ext cx="1913164" cy="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2</xdr:col>
      <xdr:colOff>723901</xdr:colOff>
      <xdr:row>48</xdr:row>
      <xdr:rowOff>99332</xdr:rowOff>
    </xdr:from>
    <xdr:to>
      <xdr:col>5</xdr:col>
      <xdr:colOff>357618</xdr:colOff>
      <xdr:row>52</xdr:row>
      <xdr:rowOff>9526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DCEED4F-6C76-4DE0-B963-D4F5053E5F69}"/>
            </a:ext>
          </a:extLst>
        </xdr:cNvPr>
        <xdr:cNvSpPr txBox="1">
          <a:spLocks noChangeArrowheads="1"/>
        </xdr:cNvSpPr>
      </xdr:nvSpPr>
      <xdr:spPr bwMode="auto">
        <a:xfrm>
          <a:off x="2676526" y="9614807"/>
          <a:ext cx="2348342" cy="634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6</xdr:col>
      <xdr:colOff>523876</xdr:colOff>
      <xdr:row>48</xdr:row>
      <xdr:rowOff>85725</xdr:rowOff>
    </xdr:from>
    <xdr:to>
      <xdr:col>9</xdr:col>
      <xdr:colOff>710536</xdr:colOff>
      <xdr:row>51</xdr:row>
      <xdr:rowOff>180607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A31A4F9D-24DB-43F5-8141-949CC5B83E95}"/>
            </a:ext>
          </a:extLst>
        </xdr:cNvPr>
        <xdr:cNvSpPr txBox="1">
          <a:spLocks noChangeArrowheads="1"/>
        </xdr:cNvSpPr>
      </xdr:nvSpPr>
      <xdr:spPr bwMode="auto">
        <a:xfrm>
          <a:off x="6000751" y="9601200"/>
          <a:ext cx="2682210" cy="62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683324</xdr:colOff>
      <xdr:row>48</xdr:row>
      <xdr:rowOff>92530</xdr:rowOff>
    </xdr:from>
    <xdr:to>
      <xdr:col>13</xdr:col>
      <xdr:colOff>714375</xdr:colOff>
      <xdr:row>52</xdr:row>
      <xdr:rowOff>108857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5323C5D5-5079-45F0-99C6-CCA8A1E92F5A}"/>
            </a:ext>
          </a:extLst>
        </xdr:cNvPr>
        <xdr:cNvSpPr txBox="1">
          <a:spLocks noChangeArrowheads="1"/>
        </xdr:cNvSpPr>
      </xdr:nvSpPr>
      <xdr:spPr bwMode="auto">
        <a:xfrm>
          <a:off x="9713024" y="9608005"/>
          <a:ext cx="2431351" cy="740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209550</xdr:rowOff>
    </xdr:from>
    <xdr:to>
      <xdr:col>0</xdr:col>
      <xdr:colOff>990600</xdr:colOff>
      <xdr:row>3</xdr:row>
      <xdr:rowOff>49207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287649B-94FD-4D23-B0AE-68AC93E4B03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2" r="19331" b="20099"/>
        <a:stretch/>
      </xdr:blipFill>
      <xdr:spPr bwMode="auto">
        <a:xfrm>
          <a:off x="114300" y="209550"/>
          <a:ext cx="876300" cy="6302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685184</xdr:colOff>
      <xdr:row>0</xdr:row>
      <xdr:rowOff>219075</xdr:rowOff>
    </xdr:from>
    <xdr:to>
      <xdr:col>13</xdr:col>
      <xdr:colOff>762000</xdr:colOff>
      <xdr:row>3</xdr:row>
      <xdr:rowOff>116684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D4F87EB-0760-464A-A404-8120C0405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184" y="219075"/>
          <a:ext cx="1600816" cy="6881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08"/>
  <sheetViews>
    <sheetView showGridLines="0" zoomScaleNormal="100" workbookViewId="0">
      <pane ySplit="9" topLeftCell="A178" activePane="bottomLeft" state="frozen"/>
      <selection activeCell="C31" sqref="C31"/>
      <selection pane="bottomLeft" activeCell="K203" sqref="K203"/>
    </sheetView>
  </sheetViews>
  <sheetFormatPr baseColWidth="10" defaultColWidth="11.42578125" defaultRowHeight="12.75" x14ac:dyDescent="0.2"/>
  <cols>
    <col min="1" max="1" width="17.85546875" style="2" customWidth="1"/>
    <col min="2" max="2" width="11.42578125" style="2"/>
    <col min="3" max="3" width="13.28515625" style="2" bestFit="1" customWidth="1"/>
    <col min="4" max="4" width="11.42578125" style="2"/>
    <col min="5" max="5" width="16" style="2" customWidth="1"/>
    <col min="6" max="6" width="12.140625" style="2" customWidth="1"/>
    <col min="7" max="8" width="11.42578125" style="2"/>
    <col min="9" max="9" width="14.5703125" style="2" customWidth="1"/>
    <col min="10" max="10" width="15.85546875" style="2" bestFit="1" customWidth="1"/>
    <col min="11" max="11" width="13.140625" style="2" customWidth="1"/>
    <col min="12" max="13" width="11.42578125" style="2"/>
    <col min="14" max="14" width="12.42578125" style="2" customWidth="1"/>
    <col min="15" max="16384" width="11.42578125" style="2"/>
  </cols>
  <sheetData>
    <row r="1" spans="2:14" ht="18" customHeight="1" x14ac:dyDescent="0.25">
      <c r="B1" s="21"/>
      <c r="C1" s="21"/>
      <c r="D1" s="21"/>
      <c r="E1" s="21"/>
      <c r="F1" s="21"/>
      <c r="G1" s="21"/>
      <c r="H1" s="22"/>
      <c r="I1" s="22"/>
      <c r="J1" s="22"/>
      <c r="K1" s="144" t="s">
        <v>45</v>
      </c>
      <c r="L1" s="144"/>
    </row>
    <row r="2" spans="2:14" ht="15" x14ac:dyDescent="0.25">
      <c r="B2" s="148" t="s">
        <v>47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2:14" ht="29.25" customHeight="1" x14ac:dyDescent="0.25">
      <c r="B3" s="149" t="s">
        <v>46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25"/>
      <c r="N3" s="25"/>
    </row>
    <row r="4" spans="2:14" ht="15" x14ac:dyDescent="0.25">
      <c r="B4" s="147" t="s">
        <v>48</v>
      </c>
      <c r="C4" s="147"/>
      <c r="D4" s="147"/>
      <c r="E4" s="147"/>
      <c r="F4" s="147"/>
      <c r="G4" s="147"/>
      <c r="H4" s="107"/>
      <c r="I4" s="107"/>
      <c r="J4" s="107"/>
      <c r="K4" s="107"/>
      <c r="L4" s="107"/>
      <c r="M4" s="107"/>
      <c r="N4" s="108"/>
    </row>
    <row r="5" spans="2:14" ht="14.25" customHeight="1" x14ac:dyDescent="0.25">
      <c r="B5" s="25" t="s">
        <v>54</v>
      </c>
      <c r="C5" s="26"/>
      <c r="D5" s="27"/>
      <c r="E5" s="27"/>
      <c r="F5" s="27"/>
      <c r="G5" s="25"/>
      <c r="H5" s="23"/>
      <c r="I5" s="23"/>
      <c r="J5" s="23"/>
      <c r="K5" s="20"/>
      <c r="L5" s="24"/>
      <c r="M5" s="19"/>
      <c r="N5" s="20"/>
    </row>
    <row r="6" spans="2:14" ht="13.5" x14ac:dyDescent="0.25">
      <c r="B6" s="4"/>
      <c r="C6" s="4"/>
      <c r="D6" s="5"/>
      <c r="E6" s="5"/>
      <c r="F6" s="5"/>
      <c r="G6" s="5"/>
      <c r="H6" s="6"/>
      <c r="I6" s="6"/>
      <c r="J6" s="6"/>
      <c r="K6" s="7"/>
      <c r="L6" s="8"/>
      <c r="M6" s="3"/>
      <c r="N6" s="4"/>
    </row>
    <row r="7" spans="2:14" ht="14.25" thickBot="1" x14ac:dyDescent="0.3">
      <c r="B7" s="106" t="s">
        <v>0</v>
      </c>
      <c r="C7" s="106" t="s">
        <v>4</v>
      </c>
      <c r="D7" s="106" t="s">
        <v>1</v>
      </c>
      <c r="E7" s="106" t="s">
        <v>2</v>
      </c>
      <c r="F7" s="106" t="s">
        <v>5</v>
      </c>
      <c r="G7" s="106" t="s">
        <v>6</v>
      </c>
      <c r="H7" s="106" t="s">
        <v>7</v>
      </c>
      <c r="I7" s="106" t="s">
        <v>8</v>
      </c>
      <c r="J7" s="145" t="s">
        <v>10</v>
      </c>
      <c r="K7" s="145"/>
      <c r="L7" s="146" t="s">
        <v>11</v>
      </c>
      <c r="M7" s="146"/>
      <c r="N7" s="106" t="s">
        <v>12</v>
      </c>
    </row>
    <row r="8" spans="2:14" ht="15.75" customHeight="1" x14ac:dyDescent="0.2">
      <c r="B8" s="152" t="s">
        <v>13</v>
      </c>
      <c r="C8" s="152" t="s">
        <v>14</v>
      </c>
      <c r="D8" s="154" t="s">
        <v>9</v>
      </c>
      <c r="E8" s="155"/>
      <c r="F8" s="155"/>
      <c r="G8" s="156"/>
      <c r="H8" s="157" t="s">
        <v>15</v>
      </c>
      <c r="I8" s="158"/>
      <c r="J8" s="159" t="s">
        <v>16</v>
      </c>
      <c r="K8" s="160"/>
      <c r="L8" s="150" t="s">
        <v>17</v>
      </c>
      <c r="M8" s="151"/>
      <c r="N8" s="152" t="s">
        <v>18</v>
      </c>
    </row>
    <row r="9" spans="2:14" ht="27" customHeight="1" thickBot="1" x14ac:dyDescent="0.25">
      <c r="B9" s="153"/>
      <c r="C9" s="153"/>
      <c r="D9" s="28" t="s">
        <v>3</v>
      </c>
      <c r="E9" s="28" t="s">
        <v>19</v>
      </c>
      <c r="F9" s="28" t="s">
        <v>49</v>
      </c>
      <c r="G9" s="29" t="s">
        <v>20</v>
      </c>
      <c r="H9" s="30" t="s">
        <v>13</v>
      </c>
      <c r="I9" s="31" t="s">
        <v>21</v>
      </c>
      <c r="J9" s="30" t="s">
        <v>22</v>
      </c>
      <c r="K9" s="32" t="s">
        <v>23</v>
      </c>
      <c r="L9" s="33" t="s">
        <v>24</v>
      </c>
      <c r="M9" s="34" t="s">
        <v>13</v>
      </c>
      <c r="N9" s="153"/>
    </row>
    <row r="10" spans="2:14" ht="13.5" thickBot="1" x14ac:dyDescent="0.25">
      <c r="B10" s="48" t="s">
        <v>26</v>
      </c>
      <c r="C10" s="49" t="s">
        <v>27</v>
      </c>
      <c r="D10" s="50" t="s">
        <v>28</v>
      </c>
      <c r="E10" s="51" t="s">
        <v>29</v>
      </c>
      <c r="F10" s="52" t="s">
        <v>30</v>
      </c>
      <c r="G10" s="53" t="s">
        <v>31</v>
      </c>
      <c r="H10" s="54"/>
      <c r="I10" s="55" t="s">
        <v>32</v>
      </c>
      <c r="J10" s="56"/>
      <c r="K10" s="57"/>
      <c r="L10" s="58"/>
      <c r="M10" s="59"/>
      <c r="N10" s="60"/>
    </row>
    <row r="11" spans="2:14" x14ac:dyDescent="0.2">
      <c r="B11" s="36" t="s">
        <v>25</v>
      </c>
      <c r="C11" s="37"/>
      <c r="D11" s="35"/>
      <c r="E11" s="38"/>
      <c r="F11" s="39"/>
      <c r="G11" s="40"/>
      <c r="H11" s="41"/>
      <c r="I11" s="42"/>
      <c r="J11" s="43"/>
      <c r="K11" s="44"/>
      <c r="L11" s="45"/>
      <c r="M11" s="46"/>
      <c r="N11" s="47"/>
    </row>
    <row r="12" spans="2:14" x14ac:dyDescent="0.2">
      <c r="B12" s="109">
        <v>44203</v>
      </c>
      <c r="C12" s="114">
        <v>18197.810000000001</v>
      </c>
      <c r="D12" s="62"/>
      <c r="E12" s="63"/>
      <c r="F12" s="63"/>
      <c r="G12" s="116">
        <f t="shared" ref="G12:G22" si="0">D12+E12+F12</f>
        <v>0</v>
      </c>
      <c r="H12" s="110">
        <v>44203</v>
      </c>
      <c r="I12" s="114">
        <v>18197.810000000001</v>
      </c>
      <c r="J12" s="111">
        <v>2817411</v>
      </c>
      <c r="K12" s="66" t="s">
        <v>50</v>
      </c>
      <c r="L12" s="67" t="s">
        <v>51</v>
      </c>
      <c r="M12" s="68">
        <v>44225</v>
      </c>
      <c r="N12" s="69"/>
    </row>
    <row r="13" spans="2:14" x14ac:dyDescent="0.2">
      <c r="B13" s="109">
        <v>44203</v>
      </c>
      <c r="C13" s="114">
        <v>104074.86</v>
      </c>
      <c r="D13" s="62"/>
      <c r="E13" s="63"/>
      <c r="F13" s="63"/>
      <c r="G13" s="116">
        <f t="shared" si="0"/>
        <v>0</v>
      </c>
      <c r="H13" s="110">
        <v>44203</v>
      </c>
      <c r="I13" s="114">
        <v>104074.86</v>
      </c>
      <c r="J13" s="111">
        <v>2817411</v>
      </c>
      <c r="K13" s="66" t="s">
        <v>50</v>
      </c>
      <c r="L13" s="67" t="s">
        <v>51</v>
      </c>
      <c r="M13" s="68">
        <v>44225</v>
      </c>
      <c r="N13" s="69"/>
    </row>
    <row r="14" spans="2:14" x14ac:dyDescent="0.2">
      <c r="B14" s="109">
        <v>44211</v>
      </c>
      <c r="C14" s="114">
        <v>17907.830000000002</v>
      </c>
      <c r="D14" s="62"/>
      <c r="E14" s="63"/>
      <c r="F14" s="63"/>
      <c r="G14" s="116">
        <f t="shared" si="0"/>
        <v>0</v>
      </c>
      <c r="H14" s="110">
        <v>44211</v>
      </c>
      <c r="I14" s="114">
        <v>17907.830000000002</v>
      </c>
      <c r="J14" s="111">
        <v>2817411</v>
      </c>
      <c r="K14" s="66" t="s">
        <v>50</v>
      </c>
      <c r="L14" s="67" t="s">
        <v>51</v>
      </c>
      <c r="M14" s="68">
        <v>44225</v>
      </c>
      <c r="N14" s="69"/>
    </row>
    <row r="15" spans="2:14" x14ac:dyDescent="0.2">
      <c r="B15" s="109">
        <v>44211</v>
      </c>
      <c r="C15" s="114">
        <v>16276.05</v>
      </c>
      <c r="D15" s="62"/>
      <c r="E15" s="63"/>
      <c r="F15" s="63"/>
      <c r="G15" s="116">
        <f t="shared" si="0"/>
        <v>0</v>
      </c>
      <c r="H15" s="110">
        <v>44211</v>
      </c>
      <c r="I15" s="114">
        <v>16276.05</v>
      </c>
      <c r="J15" s="111">
        <v>2817411</v>
      </c>
      <c r="K15" s="66" t="s">
        <v>50</v>
      </c>
      <c r="L15" s="67" t="s">
        <v>51</v>
      </c>
      <c r="M15" s="68">
        <v>44225</v>
      </c>
      <c r="N15" s="69"/>
    </row>
    <row r="16" spans="2:14" x14ac:dyDescent="0.2">
      <c r="B16" s="109">
        <v>44211</v>
      </c>
      <c r="C16" s="114">
        <v>512725.45</v>
      </c>
      <c r="D16" s="62"/>
      <c r="E16" s="63"/>
      <c r="F16" s="63"/>
      <c r="G16" s="116">
        <f t="shared" si="0"/>
        <v>0</v>
      </c>
      <c r="H16" s="110">
        <v>44211</v>
      </c>
      <c r="I16" s="114">
        <v>512725.45</v>
      </c>
      <c r="J16" s="111">
        <v>2817411</v>
      </c>
      <c r="K16" s="66" t="s">
        <v>50</v>
      </c>
      <c r="L16" s="67" t="s">
        <v>51</v>
      </c>
      <c r="M16" s="68">
        <v>44225</v>
      </c>
      <c r="N16" s="69"/>
    </row>
    <row r="17" spans="2:14" x14ac:dyDescent="0.2">
      <c r="B17" s="109">
        <v>44222</v>
      </c>
      <c r="C17" s="114">
        <v>6616.3</v>
      </c>
      <c r="D17" s="62"/>
      <c r="E17" s="63"/>
      <c r="F17" s="63"/>
      <c r="G17" s="116">
        <f t="shared" si="0"/>
        <v>0</v>
      </c>
      <c r="H17" s="110">
        <v>44222</v>
      </c>
      <c r="I17" s="114">
        <v>6616.3</v>
      </c>
      <c r="J17" s="111">
        <v>2817411</v>
      </c>
      <c r="K17" s="66" t="s">
        <v>50</v>
      </c>
      <c r="L17" s="67" t="s">
        <v>51</v>
      </c>
      <c r="M17" s="68">
        <v>44225</v>
      </c>
      <c r="N17" s="69"/>
    </row>
    <row r="18" spans="2:14" x14ac:dyDescent="0.2">
      <c r="B18" s="109">
        <v>44222</v>
      </c>
      <c r="C18" s="114">
        <v>7692.12</v>
      </c>
      <c r="D18" s="62"/>
      <c r="E18" s="63"/>
      <c r="F18" s="63"/>
      <c r="G18" s="116">
        <f t="shared" si="0"/>
        <v>0</v>
      </c>
      <c r="H18" s="110">
        <v>44222</v>
      </c>
      <c r="I18" s="114">
        <v>7692.12</v>
      </c>
      <c r="J18" s="111">
        <v>2817411</v>
      </c>
      <c r="K18" s="66" t="s">
        <v>50</v>
      </c>
      <c r="L18" s="67" t="s">
        <v>51</v>
      </c>
      <c r="M18" s="68">
        <v>44225</v>
      </c>
      <c r="N18" s="69"/>
    </row>
    <row r="19" spans="2:14" x14ac:dyDescent="0.2">
      <c r="B19" s="109">
        <v>44222</v>
      </c>
      <c r="C19" s="114"/>
      <c r="D19" s="62"/>
      <c r="E19" s="63"/>
      <c r="F19" s="115">
        <v>10255</v>
      </c>
      <c r="G19" s="116">
        <f t="shared" si="0"/>
        <v>10255</v>
      </c>
      <c r="H19" s="110">
        <v>44222</v>
      </c>
      <c r="I19" s="114">
        <v>0</v>
      </c>
      <c r="J19" s="111">
        <v>2817411</v>
      </c>
      <c r="K19" s="66" t="s">
        <v>50</v>
      </c>
      <c r="L19" s="67" t="s">
        <v>51</v>
      </c>
      <c r="M19" s="68">
        <v>44225</v>
      </c>
      <c r="N19" s="69"/>
    </row>
    <row r="20" spans="2:14" x14ac:dyDescent="0.2">
      <c r="B20" s="109">
        <v>44222</v>
      </c>
      <c r="C20" s="114">
        <v>502470.45</v>
      </c>
      <c r="D20" s="62"/>
      <c r="E20" s="63"/>
      <c r="F20" s="63"/>
      <c r="G20" s="116">
        <f t="shared" si="0"/>
        <v>0</v>
      </c>
      <c r="H20" s="110">
        <v>44222</v>
      </c>
      <c r="I20" s="114">
        <v>502470.45</v>
      </c>
      <c r="J20" s="111">
        <v>2817411</v>
      </c>
      <c r="K20" s="66" t="s">
        <v>50</v>
      </c>
      <c r="L20" s="67" t="s">
        <v>51</v>
      </c>
      <c r="M20" s="68">
        <v>44225</v>
      </c>
      <c r="N20" s="69"/>
    </row>
    <row r="21" spans="2:14" x14ac:dyDescent="0.2">
      <c r="B21" s="109">
        <v>44224</v>
      </c>
      <c r="C21" s="114">
        <v>1777.99</v>
      </c>
      <c r="D21" s="62"/>
      <c r="E21" s="63"/>
      <c r="F21" s="63"/>
      <c r="G21" s="116">
        <f t="shared" si="0"/>
        <v>0</v>
      </c>
      <c r="H21" s="110">
        <v>44224</v>
      </c>
      <c r="I21" s="114">
        <v>1777.99</v>
      </c>
      <c r="J21" s="111">
        <v>2817411</v>
      </c>
      <c r="K21" s="66" t="s">
        <v>50</v>
      </c>
      <c r="L21" s="67" t="s">
        <v>51</v>
      </c>
      <c r="M21" s="68">
        <v>44225</v>
      </c>
      <c r="N21" s="69"/>
    </row>
    <row r="22" spans="2:14" x14ac:dyDescent="0.2">
      <c r="B22" s="109">
        <v>44224</v>
      </c>
      <c r="C22" s="114">
        <v>35440.370000000003</v>
      </c>
      <c r="D22" s="62"/>
      <c r="E22" s="63"/>
      <c r="F22" s="63"/>
      <c r="G22" s="116">
        <f t="shared" si="0"/>
        <v>0</v>
      </c>
      <c r="H22" s="110">
        <v>44224</v>
      </c>
      <c r="I22" s="114">
        <v>35440.370000000003</v>
      </c>
      <c r="J22" s="111">
        <v>2817411</v>
      </c>
      <c r="K22" s="66" t="s">
        <v>50</v>
      </c>
      <c r="L22" s="67" t="s">
        <v>51</v>
      </c>
      <c r="M22" s="68">
        <v>44225</v>
      </c>
      <c r="N22" s="69"/>
    </row>
    <row r="23" spans="2:14" x14ac:dyDescent="0.2">
      <c r="B23" s="112" t="s">
        <v>52</v>
      </c>
      <c r="C23" s="114">
        <f>SUM(C12:C22)</f>
        <v>1223179.2300000002</v>
      </c>
      <c r="D23" s="114">
        <f>SUM(D12:D22)</f>
        <v>0</v>
      </c>
      <c r="E23" s="114">
        <f>SUM(E12:E22)</f>
        <v>0</v>
      </c>
      <c r="F23" s="114">
        <f>SUM(F12:F22)</f>
        <v>10255</v>
      </c>
      <c r="G23" s="114">
        <f>SUM(G12:G22)</f>
        <v>10255</v>
      </c>
      <c r="H23" s="64"/>
      <c r="I23" s="114">
        <f>SUM(I12:I22)</f>
        <v>1223179.2300000002</v>
      </c>
      <c r="J23" s="65"/>
      <c r="K23" s="66"/>
      <c r="L23" s="67"/>
      <c r="M23" s="68"/>
      <c r="N23" s="69"/>
    </row>
    <row r="24" spans="2:14" x14ac:dyDescent="0.2">
      <c r="B24" s="70" t="s">
        <v>33</v>
      </c>
      <c r="C24" s="71"/>
      <c r="D24" s="72"/>
      <c r="E24" s="73"/>
      <c r="F24" s="73"/>
      <c r="G24" s="74"/>
      <c r="H24" s="75"/>
      <c r="I24" s="71"/>
      <c r="J24" s="76"/>
      <c r="K24" s="77"/>
      <c r="L24" s="78"/>
      <c r="M24" s="79"/>
      <c r="N24" s="80"/>
    </row>
    <row r="25" spans="2:14" x14ac:dyDescent="0.2">
      <c r="B25" s="113">
        <v>44231</v>
      </c>
      <c r="C25" s="117">
        <v>12905.61</v>
      </c>
      <c r="D25" s="82"/>
      <c r="E25" s="83"/>
      <c r="F25" s="83"/>
      <c r="G25" s="116">
        <f t="shared" ref="G25:G37" si="1">D25+E25+F25</f>
        <v>0</v>
      </c>
      <c r="H25" s="118">
        <v>44231</v>
      </c>
      <c r="I25" s="117">
        <v>12905.61</v>
      </c>
      <c r="J25" s="111">
        <v>2817411</v>
      </c>
      <c r="K25" s="66" t="s">
        <v>50</v>
      </c>
      <c r="L25" s="67" t="s">
        <v>51</v>
      </c>
      <c r="M25" s="85">
        <v>44253</v>
      </c>
      <c r="N25" s="86"/>
    </row>
    <row r="26" spans="2:14" x14ac:dyDescent="0.2">
      <c r="B26" s="109">
        <v>44231</v>
      </c>
      <c r="C26" s="114">
        <v>19851.98</v>
      </c>
      <c r="D26" s="62"/>
      <c r="E26" s="63"/>
      <c r="F26" s="63"/>
      <c r="G26" s="116">
        <f t="shared" si="1"/>
        <v>0</v>
      </c>
      <c r="H26" s="110">
        <v>44231</v>
      </c>
      <c r="I26" s="114">
        <v>19851.98</v>
      </c>
      <c r="J26" s="111">
        <v>2817411</v>
      </c>
      <c r="K26" s="66" t="s">
        <v>50</v>
      </c>
      <c r="L26" s="67" t="s">
        <v>51</v>
      </c>
      <c r="M26" s="85">
        <v>44253</v>
      </c>
      <c r="N26" s="69"/>
    </row>
    <row r="27" spans="2:14" x14ac:dyDescent="0.2">
      <c r="B27" s="109">
        <v>44232</v>
      </c>
      <c r="C27" s="114">
        <v>107744.18</v>
      </c>
      <c r="D27" s="62"/>
      <c r="E27" s="63"/>
      <c r="F27" s="63"/>
      <c r="G27" s="116">
        <f t="shared" si="1"/>
        <v>0</v>
      </c>
      <c r="H27" s="110">
        <v>44232</v>
      </c>
      <c r="I27" s="114">
        <v>107744.18</v>
      </c>
      <c r="J27" s="111">
        <v>2817411</v>
      </c>
      <c r="K27" s="66" t="s">
        <v>50</v>
      </c>
      <c r="L27" s="67" t="s">
        <v>51</v>
      </c>
      <c r="M27" s="85">
        <v>44253</v>
      </c>
      <c r="N27" s="69"/>
    </row>
    <row r="28" spans="2:14" x14ac:dyDescent="0.2">
      <c r="B28" s="109">
        <v>44242</v>
      </c>
      <c r="C28" s="114">
        <v>20001.27</v>
      </c>
      <c r="D28" s="62"/>
      <c r="E28" s="63"/>
      <c r="F28" s="63"/>
      <c r="G28" s="116">
        <f t="shared" si="1"/>
        <v>0</v>
      </c>
      <c r="H28" s="110">
        <v>44242</v>
      </c>
      <c r="I28" s="114">
        <v>20001.27</v>
      </c>
      <c r="J28" s="111">
        <v>2817411</v>
      </c>
      <c r="K28" s="66" t="s">
        <v>50</v>
      </c>
      <c r="L28" s="67" t="s">
        <v>51</v>
      </c>
      <c r="M28" s="85">
        <v>44253</v>
      </c>
      <c r="N28" s="69"/>
    </row>
    <row r="29" spans="2:14" x14ac:dyDescent="0.2">
      <c r="B29" s="109">
        <v>44242</v>
      </c>
      <c r="C29" s="114">
        <v>18511.439999999999</v>
      </c>
      <c r="D29" s="62"/>
      <c r="E29" s="63"/>
      <c r="F29" s="63"/>
      <c r="G29" s="116">
        <f t="shared" si="1"/>
        <v>0</v>
      </c>
      <c r="H29" s="110">
        <v>44242</v>
      </c>
      <c r="I29" s="114">
        <v>18511.439999999999</v>
      </c>
      <c r="J29" s="111">
        <v>2817411</v>
      </c>
      <c r="K29" s="66" t="s">
        <v>50</v>
      </c>
      <c r="L29" s="67" t="s">
        <v>51</v>
      </c>
      <c r="M29" s="85">
        <v>44253</v>
      </c>
      <c r="N29" s="69"/>
    </row>
    <row r="30" spans="2:14" x14ac:dyDescent="0.2">
      <c r="B30" s="109">
        <v>44242</v>
      </c>
      <c r="C30" s="114">
        <v>415457.98</v>
      </c>
      <c r="D30" s="62"/>
      <c r="E30" s="63"/>
      <c r="F30" s="63"/>
      <c r="G30" s="116">
        <f t="shared" si="1"/>
        <v>0</v>
      </c>
      <c r="H30" s="110">
        <v>44242</v>
      </c>
      <c r="I30" s="114">
        <v>415457.98</v>
      </c>
      <c r="J30" s="111">
        <v>2817411</v>
      </c>
      <c r="K30" s="66" t="s">
        <v>50</v>
      </c>
      <c r="L30" s="67" t="s">
        <v>51</v>
      </c>
      <c r="M30" s="85">
        <v>44253</v>
      </c>
      <c r="N30" s="69"/>
    </row>
    <row r="31" spans="2:14" x14ac:dyDescent="0.2">
      <c r="B31" s="109">
        <v>44246</v>
      </c>
      <c r="C31" s="114">
        <v>32746.02</v>
      </c>
      <c r="D31" s="62"/>
      <c r="E31" s="63"/>
      <c r="F31" s="63"/>
      <c r="G31" s="116">
        <f t="shared" si="1"/>
        <v>0</v>
      </c>
      <c r="H31" s="110">
        <v>44246</v>
      </c>
      <c r="I31" s="114">
        <v>32746.02</v>
      </c>
      <c r="J31" s="111">
        <v>2817411</v>
      </c>
      <c r="K31" s="66" t="s">
        <v>50</v>
      </c>
      <c r="L31" s="67" t="s">
        <v>51</v>
      </c>
      <c r="M31" s="85">
        <v>44253</v>
      </c>
      <c r="N31" s="69"/>
    </row>
    <row r="32" spans="2:14" x14ac:dyDescent="0.2">
      <c r="B32" s="109">
        <v>44251</v>
      </c>
      <c r="C32" s="114">
        <v>7938.17</v>
      </c>
      <c r="D32" s="62"/>
      <c r="E32" s="63"/>
      <c r="F32" s="63"/>
      <c r="G32" s="116">
        <f t="shared" si="1"/>
        <v>0</v>
      </c>
      <c r="H32" s="110">
        <v>44251</v>
      </c>
      <c r="I32" s="114">
        <v>7938.17</v>
      </c>
      <c r="J32" s="111">
        <v>2817411</v>
      </c>
      <c r="K32" s="66" t="s">
        <v>50</v>
      </c>
      <c r="L32" s="67" t="s">
        <v>51</v>
      </c>
      <c r="M32" s="85">
        <v>44253</v>
      </c>
      <c r="N32" s="69"/>
    </row>
    <row r="33" spans="2:14" x14ac:dyDescent="0.2">
      <c r="B33" s="109">
        <v>44251</v>
      </c>
      <c r="C33" s="114">
        <v>19243.43</v>
      </c>
      <c r="D33" s="62"/>
      <c r="E33" s="63"/>
      <c r="F33" s="63"/>
      <c r="G33" s="116">
        <f t="shared" si="1"/>
        <v>0</v>
      </c>
      <c r="H33" s="110">
        <v>44251</v>
      </c>
      <c r="I33" s="114">
        <v>19243.43</v>
      </c>
      <c r="J33" s="111">
        <v>2817411</v>
      </c>
      <c r="K33" s="66" t="s">
        <v>50</v>
      </c>
      <c r="L33" s="67" t="s">
        <v>51</v>
      </c>
      <c r="M33" s="85">
        <v>44253</v>
      </c>
      <c r="N33" s="69"/>
    </row>
    <row r="34" spans="2:14" x14ac:dyDescent="0.2">
      <c r="B34" s="109">
        <v>44251</v>
      </c>
      <c r="C34" s="114"/>
      <c r="D34" s="62"/>
      <c r="E34" s="63"/>
      <c r="F34" s="115">
        <v>8309</v>
      </c>
      <c r="G34" s="116">
        <f t="shared" si="1"/>
        <v>8309</v>
      </c>
      <c r="H34" s="110">
        <v>44251</v>
      </c>
      <c r="I34" s="114">
        <v>0</v>
      </c>
      <c r="J34" s="111">
        <v>2817411</v>
      </c>
      <c r="K34" s="66" t="s">
        <v>50</v>
      </c>
      <c r="L34" s="67" t="s">
        <v>51</v>
      </c>
      <c r="M34" s="85">
        <v>44253</v>
      </c>
      <c r="N34" s="69"/>
    </row>
    <row r="35" spans="2:14" x14ac:dyDescent="0.2">
      <c r="B35" s="109">
        <v>44251</v>
      </c>
      <c r="C35" s="114">
        <v>407148.98</v>
      </c>
      <c r="D35" s="62"/>
      <c r="E35" s="63"/>
      <c r="F35" s="63"/>
      <c r="G35" s="116">
        <f t="shared" si="1"/>
        <v>0</v>
      </c>
      <c r="H35" s="110">
        <v>44251</v>
      </c>
      <c r="I35" s="114">
        <v>407148.98</v>
      </c>
      <c r="J35" s="111">
        <v>2817411</v>
      </c>
      <c r="K35" s="66" t="s">
        <v>50</v>
      </c>
      <c r="L35" s="67" t="s">
        <v>51</v>
      </c>
      <c r="M35" s="85">
        <v>44253</v>
      </c>
      <c r="N35" s="69"/>
    </row>
    <row r="36" spans="2:14" x14ac:dyDescent="0.2">
      <c r="B36" s="109">
        <v>44253</v>
      </c>
      <c r="C36" s="114">
        <v>1480.9</v>
      </c>
      <c r="D36" s="62"/>
      <c r="E36" s="63"/>
      <c r="F36" s="63"/>
      <c r="G36" s="116">
        <f t="shared" si="1"/>
        <v>0</v>
      </c>
      <c r="H36" s="110">
        <v>44253</v>
      </c>
      <c r="I36" s="114">
        <v>1480.9</v>
      </c>
      <c r="J36" s="111">
        <v>2817411</v>
      </c>
      <c r="K36" s="66" t="s">
        <v>50</v>
      </c>
      <c r="L36" s="67" t="s">
        <v>51</v>
      </c>
      <c r="M36" s="85">
        <v>44253</v>
      </c>
      <c r="N36" s="69"/>
    </row>
    <row r="37" spans="2:14" x14ac:dyDescent="0.2">
      <c r="B37" s="109">
        <v>44253</v>
      </c>
      <c r="C37" s="114">
        <v>28871.56</v>
      </c>
      <c r="D37" s="62"/>
      <c r="E37" s="63"/>
      <c r="F37" s="63"/>
      <c r="G37" s="116">
        <f t="shared" si="1"/>
        <v>0</v>
      </c>
      <c r="H37" s="110">
        <v>44253</v>
      </c>
      <c r="I37" s="114">
        <v>28871.56</v>
      </c>
      <c r="J37" s="111">
        <v>2817411</v>
      </c>
      <c r="K37" s="66" t="s">
        <v>50</v>
      </c>
      <c r="L37" s="67" t="s">
        <v>51</v>
      </c>
      <c r="M37" s="85">
        <v>44253</v>
      </c>
      <c r="N37" s="69"/>
    </row>
    <row r="38" spans="2:14" x14ac:dyDescent="0.2">
      <c r="B38" s="119" t="s">
        <v>52</v>
      </c>
      <c r="C38" s="120">
        <f>SUM(C25:C37)</f>
        <v>1091901.52</v>
      </c>
      <c r="D38" s="120">
        <f t="shared" ref="D38" si="2">SUM(D25:D37)</f>
        <v>0</v>
      </c>
      <c r="E38" s="120">
        <f t="shared" ref="E38" si="3">SUM(E25:E37)</f>
        <v>0</v>
      </c>
      <c r="F38" s="120">
        <f t="shared" ref="F38:G38" si="4">SUM(F25:F37)</f>
        <v>8309</v>
      </c>
      <c r="G38" s="120">
        <f t="shared" si="4"/>
        <v>8309</v>
      </c>
      <c r="H38" s="88"/>
      <c r="I38" s="120">
        <f>SUM(I25:I37)</f>
        <v>1091901.52</v>
      </c>
      <c r="J38" s="89"/>
      <c r="K38" s="90"/>
      <c r="L38" s="91"/>
      <c r="M38" s="92"/>
      <c r="N38" s="93"/>
    </row>
    <row r="39" spans="2:14" x14ac:dyDescent="0.2">
      <c r="B39" s="94" t="s">
        <v>34</v>
      </c>
      <c r="C39" s="95"/>
      <c r="D39" s="96"/>
      <c r="E39" s="97"/>
      <c r="F39" s="97"/>
      <c r="G39" s="98"/>
      <c r="H39" s="99"/>
      <c r="I39" s="95"/>
      <c r="J39" s="100"/>
      <c r="K39" s="101"/>
      <c r="L39" s="102"/>
      <c r="M39" s="103"/>
      <c r="N39" s="104"/>
    </row>
    <row r="40" spans="2:14" x14ac:dyDescent="0.2">
      <c r="B40" s="113">
        <v>44260</v>
      </c>
      <c r="C40" s="117">
        <v>21543.83</v>
      </c>
      <c r="D40" s="121"/>
      <c r="E40" s="122"/>
      <c r="F40" s="122"/>
      <c r="G40" s="116">
        <f t="shared" ref="G40:G53" si="5">D40+E40+F40</f>
        <v>0</v>
      </c>
      <c r="H40" s="118">
        <v>44260</v>
      </c>
      <c r="I40" s="117">
        <v>21543.83</v>
      </c>
      <c r="J40" s="111">
        <v>2817411</v>
      </c>
      <c r="K40" s="66" t="s">
        <v>50</v>
      </c>
      <c r="L40" s="67" t="s">
        <v>51</v>
      </c>
      <c r="M40" s="85">
        <v>44281</v>
      </c>
      <c r="N40" s="86"/>
    </row>
    <row r="41" spans="2:14" x14ac:dyDescent="0.2">
      <c r="B41" s="109">
        <v>44260</v>
      </c>
      <c r="C41" s="114">
        <v>78758.490000000005</v>
      </c>
      <c r="D41" s="123"/>
      <c r="E41" s="115"/>
      <c r="F41" s="115"/>
      <c r="G41" s="116">
        <f t="shared" si="5"/>
        <v>0</v>
      </c>
      <c r="H41" s="110">
        <v>44260</v>
      </c>
      <c r="I41" s="114">
        <v>78758.490000000005</v>
      </c>
      <c r="J41" s="111">
        <v>2817411</v>
      </c>
      <c r="K41" s="66" t="s">
        <v>50</v>
      </c>
      <c r="L41" s="67" t="s">
        <v>51</v>
      </c>
      <c r="M41" s="85">
        <v>44281</v>
      </c>
      <c r="N41" s="69"/>
    </row>
    <row r="42" spans="2:14" x14ac:dyDescent="0.2">
      <c r="B42" s="109">
        <v>44260</v>
      </c>
      <c r="C42" s="114">
        <v>177220.88</v>
      </c>
      <c r="D42" s="123"/>
      <c r="E42" s="115"/>
      <c r="F42" s="115"/>
      <c r="G42" s="116">
        <f t="shared" si="5"/>
        <v>0</v>
      </c>
      <c r="H42" s="110">
        <v>44260</v>
      </c>
      <c r="I42" s="114">
        <v>177220.88</v>
      </c>
      <c r="J42" s="111">
        <v>2817411</v>
      </c>
      <c r="K42" s="66" t="s">
        <v>50</v>
      </c>
      <c r="L42" s="67" t="s">
        <v>51</v>
      </c>
      <c r="M42" s="85">
        <v>44281</v>
      </c>
      <c r="N42" s="69"/>
    </row>
    <row r="43" spans="2:14" x14ac:dyDescent="0.2">
      <c r="B43" s="109">
        <v>44263</v>
      </c>
      <c r="C43" s="114">
        <v>37232.99</v>
      </c>
      <c r="D43" s="123"/>
      <c r="E43" s="115"/>
      <c r="F43" s="115"/>
      <c r="G43" s="116">
        <f t="shared" si="5"/>
        <v>0</v>
      </c>
      <c r="H43" s="110">
        <v>44263</v>
      </c>
      <c r="I43" s="114">
        <v>37232.99</v>
      </c>
      <c r="J43" s="111">
        <v>2817411</v>
      </c>
      <c r="K43" s="66" t="s">
        <v>50</v>
      </c>
      <c r="L43" s="67" t="s">
        <v>51</v>
      </c>
      <c r="M43" s="85">
        <v>44281</v>
      </c>
      <c r="N43" s="69"/>
    </row>
    <row r="44" spans="2:14" x14ac:dyDescent="0.2">
      <c r="B44" s="109">
        <v>44263</v>
      </c>
      <c r="C44" s="114">
        <v>3182.74</v>
      </c>
      <c r="D44" s="123"/>
      <c r="E44" s="115"/>
      <c r="F44" s="115"/>
      <c r="G44" s="116">
        <f t="shared" si="5"/>
        <v>0</v>
      </c>
      <c r="H44" s="110">
        <v>44263</v>
      </c>
      <c r="I44" s="114">
        <v>3182.74</v>
      </c>
      <c r="J44" s="111">
        <v>2817411</v>
      </c>
      <c r="K44" s="66" t="s">
        <v>50</v>
      </c>
      <c r="L44" s="67" t="s">
        <v>51</v>
      </c>
      <c r="M44" s="85">
        <v>44281</v>
      </c>
      <c r="N44" s="69"/>
    </row>
    <row r="45" spans="2:14" x14ac:dyDescent="0.2">
      <c r="B45" s="109">
        <v>44267</v>
      </c>
      <c r="C45" s="114">
        <v>17763.11</v>
      </c>
      <c r="D45" s="123"/>
      <c r="E45" s="115"/>
      <c r="F45" s="115"/>
      <c r="G45" s="116">
        <f t="shared" si="5"/>
        <v>0</v>
      </c>
      <c r="H45" s="110">
        <v>44267</v>
      </c>
      <c r="I45" s="114">
        <v>17763.11</v>
      </c>
      <c r="J45" s="111">
        <v>2817411</v>
      </c>
      <c r="K45" s="66" t="s">
        <v>50</v>
      </c>
      <c r="L45" s="67" t="s">
        <v>51</v>
      </c>
      <c r="M45" s="85">
        <v>44281</v>
      </c>
      <c r="N45" s="69"/>
    </row>
    <row r="46" spans="2:14" x14ac:dyDescent="0.2">
      <c r="B46" s="109">
        <v>44267</v>
      </c>
      <c r="C46" s="114">
        <v>17538.560000000001</v>
      </c>
      <c r="D46" s="123"/>
      <c r="E46" s="115"/>
      <c r="F46" s="115"/>
      <c r="G46" s="116">
        <f t="shared" si="5"/>
        <v>0</v>
      </c>
      <c r="H46" s="110">
        <v>44267</v>
      </c>
      <c r="I46" s="114">
        <v>17538.560000000001</v>
      </c>
      <c r="J46" s="111">
        <v>2817411</v>
      </c>
      <c r="K46" s="66" t="s">
        <v>50</v>
      </c>
      <c r="L46" s="67" t="s">
        <v>51</v>
      </c>
      <c r="M46" s="85">
        <v>44281</v>
      </c>
      <c r="N46" s="69"/>
    </row>
    <row r="47" spans="2:14" x14ac:dyDescent="0.2">
      <c r="B47" s="109">
        <v>44267</v>
      </c>
      <c r="C47" s="114">
        <v>565484.32999999996</v>
      </c>
      <c r="D47" s="123"/>
      <c r="E47" s="115"/>
      <c r="F47" s="115"/>
      <c r="G47" s="116">
        <f t="shared" si="5"/>
        <v>0</v>
      </c>
      <c r="H47" s="110">
        <v>44267</v>
      </c>
      <c r="I47" s="114">
        <v>565484.32999999996</v>
      </c>
      <c r="J47" s="111">
        <v>2817411</v>
      </c>
      <c r="K47" s="66" t="s">
        <v>50</v>
      </c>
      <c r="L47" s="67" t="s">
        <v>51</v>
      </c>
      <c r="M47" s="85">
        <v>44281</v>
      </c>
      <c r="N47" s="69"/>
    </row>
    <row r="48" spans="2:14" x14ac:dyDescent="0.2">
      <c r="B48" s="109">
        <v>44279</v>
      </c>
      <c r="C48" s="114">
        <v>5329.32</v>
      </c>
      <c r="D48" s="123"/>
      <c r="E48" s="115"/>
      <c r="F48" s="115"/>
      <c r="G48" s="116">
        <f t="shared" si="5"/>
        <v>0</v>
      </c>
      <c r="H48" s="110">
        <v>44279</v>
      </c>
      <c r="I48" s="114">
        <v>5329.32</v>
      </c>
      <c r="J48" s="111">
        <v>2817411</v>
      </c>
      <c r="K48" s="66" t="s">
        <v>50</v>
      </c>
      <c r="L48" s="67" t="s">
        <v>51</v>
      </c>
      <c r="M48" s="85">
        <v>44281</v>
      </c>
      <c r="N48" s="69"/>
    </row>
    <row r="49" spans="2:14" x14ac:dyDescent="0.2">
      <c r="B49" s="109">
        <v>44279</v>
      </c>
      <c r="C49" s="114">
        <v>18127.48</v>
      </c>
      <c r="D49" s="123"/>
      <c r="E49" s="115"/>
      <c r="F49" s="115"/>
      <c r="G49" s="116">
        <f t="shared" si="5"/>
        <v>0</v>
      </c>
      <c r="H49" s="110">
        <v>44279</v>
      </c>
      <c r="I49" s="114">
        <v>18127.48</v>
      </c>
      <c r="J49" s="111">
        <v>2817411</v>
      </c>
      <c r="K49" s="66" t="s">
        <v>50</v>
      </c>
      <c r="L49" s="67" t="s">
        <v>51</v>
      </c>
      <c r="M49" s="85">
        <v>44281</v>
      </c>
      <c r="N49" s="69"/>
    </row>
    <row r="50" spans="2:14" x14ac:dyDescent="0.2">
      <c r="B50" s="109">
        <v>44279</v>
      </c>
      <c r="C50" s="114"/>
      <c r="D50" s="123"/>
      <c r="E50" s="115"/>
      <c r="F50" s="115">
        <v>12097</v>
      </c>
      <c r="G50" s="116">
        <f t="shared" si="5"/>
        <v>12097</v>
      </c>
      <c r="H50" s="110">
        <v>44279</v>
      </c>
      <c r="I50" s="114">
        <v>0</v>
      </c>
      <c r="J50" s="111">
        <v>2817411</v>
      </c>
      <c r="K50" s="66" t="s">
        <v>50</v>
      </c>
      <c r="L50" s="67" t="s">
        <v>51</v>
      </c>
      <c r="M50" s="85">
        <v>44281</v>
      </c>
      <c r="N50" s="69"/>
    </row>
    <row r="51" spans="2:14" x14ac:dyDescent="0.2">
      <c r="B51" s="109">
        <v>44279</v>
      </c>
      <c r="C51" s="114">
        <v>553387.31999999995</v>
      </c>
      <c r="D51" s="123"/>
      <c r="E51" s="115"/>
      <c r="F51" s="115"/>
      <c r="G51" s="116">
        <f t="shared" si="5"/>
        <v>0</v>
      </c>
      <c r="H51" s="110">
        <v>44279</v>
      </c>
      <c r="I51" s="114">
        <v>553387.31999999995</v>
      </c>
      <c r="J51" s="111">
        <v>2817411</v>
      </c>
      <c r="K51" s="66" t="s">
        <v>50</v>
      </c>
      <c r="L51" s="67" t="s">
        <v>51</v>
      </c>
      <c r="M51" s="85">
        <v>44281</v>
      </c>
      <c r="N51" s="69"/>
    </row>
    <row r="52" spans="2:14" x14ac:dyDescent="0.2">
      <c r="B52" s="109">
        <v>44281</v>
      </c>
      <c r="C52" s="114">
        <v>1480.9</v>
      </c>
      <c r="D52" s="123"/>
      <c r="E52" s="115"/>
      <c r="F52" s="115"/>
      <c r="G52" s="116">
        <f t="shared" si="5"/>
        <v>0</v>
      </c>
      <c r="H52" s="110">
        <v>44281</v>
      </c>
      <c r="I52" s="114">
        <v>1480.9</v>
      </c>
      <c r="J52" s="111">
        <v>2817411</v>
      </c>
      <c r="K52" s="66" t="s">
        <v>50</v>
      </c>
      <c r="L52" s="67" t="s">
        <v>51</v>
      </c>
      <c r="M52" s="85">
        <v>44281</v>
      </c>
      <c r="N52" s="69"/>
    </row>
    <row r="53" spans="2:14" x14ac:dyDescent="0.2">
      <c r="B53" s="109">
        <v>44281</v>
      </c>
      <c r="C53" s="114">
        <v>30608.06</v>
      </c>
      <c r="D53" s="123"/>
      <c r="E53" s="115"/>
      <c r="F53" s="115"/>
      <c r="G53" s="116">
        <f t="shared" si="5"/>
        <v>0</v>
      </c>
      <c r="H53" s="110">
        <v>44281</v>
      </c>
      <c r="I53" s="114">
        <v>30608.06</v>
      </c>
      <c r="J53" s="111">
        <v>2817411</v>
      </c>
      <c r="K53" s="66" t="s">
        <v>50</v>
      </c>
      <c r="L53" s="67" t="s">
        <v>51</v>
      </c>
      <c r="M53" s="85">
        <v>44281</v>
      </c>
      <c r="N53" s="69"/>
    </row>
    <row r="54" spans="2:14" x14ac:dyDescent="0.2">
      <c r="B54" s="119" t="s">
        <v>52</v>
      </c>
      <c r="C54" s="114">
        <f>SUM(C40:C53)</f>
        <v>1527658.0099999998</v>
      </c>
      <c r="D54" s="114">
        <f t="shared" ref="D54" si="6">SUM(D40:D53)</f>
        <v>0</v>
      </c>
      <c r="E54" s="114">
        <f t="shared" ref="E54" si="7">SUM(E40:E53)</f>
        <v>0</v>
      </c>
      <c r="F54" s="114">
        <f t="shared" ref="F54:I54" si="8">SUM(F40:F53)</f>
        <v>12097</v>
      </c>
      <c r="G54" s="114">
        <f t="shared" si="8"/>
        <v>12097</v>
      </c>
      <c r="H54" s="64"/>
      <c r="I54" s="114">
        <f t="shared" si="8"/>
        <v>1527658.0099999998</v>
      </c>
      <c r="J54" s="65"/>
      <c r="K54" s="66"/>
      <c r="L54" s="67"/>
      <c r="M54" s="68"/>
      <c r="N54" s="69"/>
    </row>
    <row r="55" spans="2:14" x14ac:dyDescent="0.2">
      <c r="B55" s="70" t="s">
        <v>35</v>
      </c>
      <c r="C55" s="71"/>
      <c r="D55" s="72"/>
      <c r="E55" s="73"/>
      <c r="F55" s="73"/>
      <c r="G55" s="74"/>
      <c r="H55" s="75"/>
      <c r="I55" s="71"/>
      <c r="J55" s="76"/>
      <c r="K55" s="77"/>
      <c r="L55" s="78"/>
      <c r="M55" s="79"/>
      <c r="N55" s="80"/>
    </row>
    <row r="56" spans="2:14" x14ac:dyDescent="0.2">
      <c r="B56" s="113">
        <v>44293</v>
      </c>
      <c r="C56" s="117">
        <v>12895.83</v>
      </c>
      <c r="D56" s="121"/>
      <c r="E56" s="122"/>
      <c r="F56" s="122"/>
      <c r="G56" s="116">
        <f t="shared" ref="G56:G62" si="9">D56+E56+F56</f>
        <v>0</v>
      </c>
      <c r="H56" s="118">
        <v>44293</v>
      </c>
      <c r="I56" s="117">
        <v>12895.83</v>
      </c>
      <c r="J56" s="111">
        <v>2817411</v>
      </c>
      <c r="K56" s="57" t="s">
        <v>53</v>
      </c>
      <c r="L56" s="84" t="s">
        <v>51</v>
      </c>
      <c r="M56" s="85">
        <v>44309</v>
      </c>
      <c r="N56" s="86"/>
    </row>
    <row r="57" spans="2:14" x14ac:dyDescent="0.2">
      <c r="B57" s="109">
        <v>44293</v>
      </c>
      <c r="C57" s="114">
        <v>111950.77</v>
      </c>
      <c r="D57" s="123"/>
      <c r="E57" s="115"/>
      <c r="F57" s="115"/>
      <c r="G57" s="116">
        <f t="shared" si="9"/>
        <v>0</v>
      </c>
      <c r="H57" s="110">
        <v>44293</v>
      </c>
      <c r="I57" s="114">
        <v>111950.77</v>
      </c>
      <c r="J57" s="111">
        <v>2817411</v>
      </c>
      <c r="K57" s="66" t="s">
        <v>53</v>
      </c>
      <c r="L57" s="67" t="s">
        <v>51</v>
      </c>
      <c r="M57" s="85">
        <v>44309</v>
      </c>
      <c r="N57" s="69"/>
    </row>
    <row r="58" spans="2:14" x14ac:dyDescent="0.2">
      <c r="B58" s="109">
        <v>44301</v>
      </c>
      <c r="C58" s="114">
        <v>16317.35</v>
      </c>
      <c r="D58" s="123"/>
      <c r="E58" s="115"/>
      <c r="F58" s="115"/>
      <c r="G58" s="116">
        <f t="shared" si="9"/>
        <v>0</v>
      </c>
      <c r="H58" s="110">
        <v>44301</v>
      </c>
      <c r="I58" s="114">
        <v>16317.35</v>
      </c>
      <c r="J58" s="111">
        <v>2817411</v>
      </c>
      <c r="K58" s="66" t="s">
        <v>53</v>
      </c>
      <c r="L58" s="67" t="s">
        <v>51</v>
      </c>
      <c r="M58" s="85">
        <v>44309</v>
      </c>
      <c r="N58" s="69"/>
    </row>
    <row r="59" spans="2:14" x14ac:dyDescent="0.2">
      <c r="B59" s="109">
        <v>44301</v>
      </c>
      <c r="C59" s="114">
        <v>16376.55</v>
      </c>
      <c r="D59" s="123"/>
      <c r="E59" s="115"/>
      <c r="F59" s="115"/>
      <c r="G59" s="116">
        <f t="shared" si="9"/>
        <v>0</v>
      </c>
      <c r="H59" s="110">
        <v>44301</v>
      </c>
      <c r="I59" s="114">
        <v>16376.55</v>
      </c>
      <c r="J59" s="111">
        <v>2817411</v>
      </c>
      <c r="K59" s="66" t="s">
        <v>53</v>
      </c>
      <c r="L59" s="67" t="s">
        <v>51</v>
      </c>
      <c r="M59" s="85">
        <v>44309</v>
      </c>
      <c r="N59" s="69"/>
    </row>
    <row r="60" spans="2:14" x14ac:dyDescent="0.2">
      <c r="B60" s="109">
        <v>44301</v>
      </c>
      <c r="C60" s="114">
        <v>418589.09</v>
      </c>
      <c r="D60" s="123"/>
      <c r="E60" s="115"/>
      <c r="F60" s="115"/>
      <c r="G60" s="116">
        <f t="shared" si="9"/>
        <v>0</v>
      </c>
      <c r="H60" s="110">
        <v>44301</v>
      </c>
      <c r="I60" s="114">
        <v>418589.09</v>
      </c>
      <c r="J60" s="111">
        <v>2817411</v>
      </c>
      <c r="K60" s="66" t="s">
        <v>53</v>
      </c>
      <c r="L60" s="67" t="s">
        <v>51</v>
      </c>
      <c r="M60" s="85">
        <v>44309</v>
      </c>
      <c r="N60" s="69"/>
    </row>
    <row r="61" spans="2:14" x14ac:dyDescent="0.2">
      <c r="B61" s="109">
        <v>44309</v>
      </c>
      <c r="C61" s="114"/>
      <c r="D61" s="123"/>
      <c r="E61" s="115"/>
      <c r="F61" s="115">
        <v>8372</v>
      </c>
      <c r="G61" s="116">
        <f t="shared" si="9"/>
        <v>8372</v>
      </c>
      <c r="H61" s="110">
        <v>44309</v>
      </c>
      <c r="I61" s="114">
        <v>0</v>
      </c>
      <c r="J61" s="111">
        <v>2817411</v>
      </c>
      <c r="K61" s="66" t="s">
        <v>53</v>
      </c>
      <c r="L61" s="67" t="s">
        <v>51</v>
      </c>
      <c r="M61" s="85">
        <v>44309</v>
      </c>
      <c r="N61" s="69"/>
    </row>
    <row r="62" spans="2:14" x14ac:dyDescent="0.2">
      <c r="B62" s="109">
        <v>44309</v>
      </c>
      <c r="C62" s="114">
        <v>410217.08</v>
      </c>
      <c r="D62" s="123"/>
      <c r="E62" s="115"/>
      <c r="F62" s="115"/>
      <c r="G62" s="116">
        <f t="shared" si="9"/>
        <v>0</v>
      </c>
      <c r="H62" s="110">
        <v>44309</v>
      </c>
      <c r="I62" s="114">
        <v>410217.08</v>
      </c>
      <c r="J62" s="111">
        <v>2817411</v>
      </c>
      <c r="K62" s="66" t="s">
        <v>53</v>
      </c>
      <c r="L62" s="67" t="s">
        <v>51</v>
      </c>
      <c r="M62" s="85">
        <v>44309</v>
      </c>
      <c r="N62" s="69"/>
    </row>
    <row r="63" spans="2:14" x14ac:dyDescent="0.2">
      <c r="B63" s="119" t="s">
        <v>52</v>
      </c>
      <c r="C63" s="120">
        <f>SUM(C56:C62)</f>
        <v>986346.67000000016</v>
      </c>
      <c r="D63" s="120">
        <f t="shared" ref="D63:E63" si="10">SUM(D56:D62)</f>
        <v>0</v>
      </c>
      <c r="E63" s="120">
        <f t="shared" si="10"/>
        <v>0</v>
      </c>
      <c r="F63" s="120">
        <f>SUM(F56:F62)</f>
        <v>8372</v>
      </c>
      <c r="G63" s="120">
        <f>SUM(G56:G62)</f>
        <v>8372</v>
      </c>
      <c r="H63" s="88"/>
      <c r="I63" s="120">
        <f>SUM(I56:I62)</f>
        <v>986346.67000000016</v>
      </c>
      <c r="J63" s="89"/>
      <c r="K63" s="90"/>
      <c r="L63" s="91"/>
      <c r="M63" s="92"/>
      <c r="N63" s="93"/>
    </row>
    <row r="64" spans="2:14" x14ac:dyDescent="0.2">
      <c r="B64" s="94" t="s">
        <v>36</v>
      </c>
      <c r="C64" s="95"/>
      <c r="D64" s="96"/>
      <c r="E64" s="97"/>
      <c r="F64" s="97"/>
      <c r="G64" s="98"/>
      <c r="H64" s="99"/>
      <c r="I64" s="95"/>
      <c r="J64" s="100"/>
      <c r="K64" s="101"/>
      <c r="L64" s="102"/>
      <c r="M64" s="103"/>
      <c r="N64" s="104"/>
    </row>
    <row r="65" spans="2:14" x14ac:dyDescent="0.2">
      <c r="B65" s="113">
        <v>44319</v>
      </c>
      <c r="C65" s="117">
        <v>5828.65</v>
      </c>
      <c r="D65" s="121"/>
      <c r="E65" s="122"/>
      <c r="F65" s="122"/>
      <c r="G65" s="116">
        <f t="shared" ref="G65:G78" si="11">D65+E65+F65</f>
        <v>0</v>
      </c>
      <c r="H65" s="118">
        <v>44319</v>
      </c>
      <c r="I65" s="117">
        <v>5828.65</v>
      </c>
      <c r="J65" s="111">
        <v>2817411</v>
      </c>
      <c r="K65" s="57" t="s">
        <v>53</v>
      </c>
      <c r="L65" s="84" t="s">
        <v>51</v>
      </c>
      <c r="M65" s="85">
        <v>44344</v>
      </c>
      <c r="N65" s="86"/>
    </row>
    <row r="66" spans="2:14" x14ac:dyDescent="0.2">
      <c r="B66" s="109">
        <v>44319</v>
      </c>
      <c r="C66" s="114">
        <v>25072.43</v>
      </c>
      <c r="D66" s="123"/>
      <c r="E66" s="115"/>
      <c r="F66" s="115"/>
      <c r="G66" s="116">
        <f t="shared" si="11"/>
        <v>0</v>
      </c>
      <c r="H66" s="110">
        <v>44319</v>
      </c>
      <c r="I66" s="114">
        <v>25072.43</v>
      </c>
      <c r="J66" s="111">
        <v>2817411</v>
      </c>
      <c r="K66" s="66" t="s">
        <v>53</v>
      </c>
      <c r="L66" s="67" t="s">
        <v>51</v>
      </c>
      <c r="M66" s="85">
        <v>44344</v>
      </c>
      <c r="N66" s="69"/>
    </row>
    <row r="67" spans="2:14" x14ac:dyDescent="0.2">
      <c r="B67" s="109">
        <v>44319</v>
      </c>
      <c r="C67" s="114">
        <v>1480.9</v>
      </c>
      <c r="D67" s="123"/>
      <c r="E67" s="115"/>
      <c r="F67" s="115"/>
      <c r="G67" s="116">
        <f t="shared" si="11"/>
        <v>0</v>
      </c>
      <c r="H67" s="110">
        <v>44319</v>
      </c>
      <c r="I67" s="114">
        <v>1480.9</v>
      </c>
      <c r="J67" s="111">
        <v>2817411</v>
      </c>
      <c r="K67" s="66" t="s">
        <v>53</v>
      </c>
      <c r="L67" s="67" t="s">
        <v>51</v>
      </c>
      <c r="M67" s="85">
        <v>44344</v>
      </c>
      <c r="N67" s="69"/>
    </row>
    <row r="68" spans="2:14" x14ac:dyDescent="0.2">
      <c r="B68" s="109">
        <v>44319</v>
      </c>
      <c r="C68" s="114">
        <v>31333.71</v>
      </c>
      <c r="D68" s="123"/>
      <c r="E68" s="115"/>
      <c r="F68" s="115"/>
      <c r="G68" s="116">
        <f t="shared" si="11"/>
        <v>0</v>
      </c>
      <c r="H68" s="110">
        <v>44319</v>
      </c>
      <c r="I68" s="114">
        <v>31333.71</v>
      </c>
      <c r="J68" s="111">
        <v>2817411</v>
      </c>
      <c r="K68" s="66" t="s">
        <v>53</v>
      </c>
      <c r="L68" s="67" t="s">
        <v>51</v>
      </c>
      <c r="M68" s="85">
        <v>44344</v>
      </c>
      <c r="N68" s="69"/>
    </row>
    <row r="69" spans="2:14" x14ac:dyDescent="0.2">
      <c r="B69" s="109">
        <v>44323</v>
      </c>
      <c r="C69" s="114">
        <v>11783.61</v>
      </c>
      <c r="D69" s="123"/>
      <c r="E69" s="115"/>
      <c r="F69" s="115"/>
      <c r="G69" s="116">
        <f t="shared" si="11"/>
        <v>0</v>
      </c>
      <c r="H69" s="110">
        <v>44323</v>
      </c>
      <c r="I69" s="114">
        <v>11783.61</v>
      </c>
      <c r="J69" s="111">
        <v>2817411</v>
      </c>
      <c r="K69" s="66" t="s">
        <v>53</v>
      </c>
      <c r="L69" s="67" t="s">
        <v>51</v>
      </c>
      <c r="M69" s="85">
        <v>44344</v>
      </c>
      <c r="N69" s="69"/>
    </row>
    <row r="70" spans="2:14" x14ac:dyDescent="0.2">
      <c r="B70" s="109">
        <v>44323</v>
      </c>
      <c r="C70" s="114">
        <v>45340.98</v>
      </c>
      <c r="D70" s="123"/>
      <c r="E70" s="115"/>
      <c r="F70" s="115"/>
      <c r="G70" s="116">
        <f t="shared" si="11"/>
        <v>0</v>
      </c>
      <c r="H70" s="110">
        <v>44323</v>
      </c>
      <c r="I70" s="114">
        <v>45340.98</v>
      </c>
      <c r="J70" s="111">
        <v>2817411</v>
      </c>
      <c r="K70" s="66" t="s">
        <v>53</v>
      </c>
      <c r="L70" s="67" t="s">
        <v>51</v>
      </c>
      <c r="M70" s="85">
        <v>44344</v>
      </c>
      <c r="N70" s="69"/>
    </row>
    <row r="71" spans="2:14" x14ac:dyDescent="0.2">
      <c r="B71" s="109">
        <v>44323</v>
      </c>
      <c r="C71" s="114">
        <v>184321.54</v>
      </c>
      <c r="D71" s="123"/>
      <c r="E71" s="115"/>
      <c r="F71" s="115"/>
      <c r="G71" s="116">
        <f t="shared" si="11"/>
        <v>0</v>
      </c>
      <c r="H71" s="110">
        <v>44323</v>
      </c>
      <c r="I71" s="114">
        <v>184321.54</v>
      </c>
      <c r="J71" s="111">
        <v>2817411</v>
      </c>
      <c r="K71" s="66" t="s">
        <v>53</v>
      </c>
      <c r="L71" s="67" t="s">
        <v>51</v>
      </c>
      <c r="M71" s="85">
        <v>44344</v>
      </c>
      <c r="N71" s="69"/>
    </row>
    <row r="72" spans="2:14" x14ac:dyDescent="0.2">
      <c r="B72" s="109">
        <v>44330</v>
      </c>
      <c r="C72" s="114">
        <v>19841.939999999999</v>
      </c>
      <c r="D72" s="123"/>
      <c r="E72" s="115"/>
      <c r="F72" s="115"/>
      <c r="G72" s="116">
        <f t="shared" si="11"/>
        <v>0</v>
      </c>
      <c r="H72" s="110">
        <v>44330</v>
      </c>
      <c r="I72" s="114">
        <v>19841.939999999999</v>
      </c>
      <c r="J72" s="111">
        <v>2817411</v>
      </c>
      <c r="K72" s="66" t="s">
        <v>53</v>
      </c>
      <c r="L72" s="67" t="s">
        <v>51</v>
      </c>
      <c r="M72" s="85">
        <v>44344</v>
      </c>
      <c r="N72" s="69"/>
    </row>
    <row r="73" spans="2:14" x14ac:dyDescent="0.2">
      <c r="B73" s="109">
        <v>44330</v>
      </c>
      <c r="C73" s="114">
        <v>19270.39</v>
      </c>
      <c r="D73" s="123"/>
      <c r="E73" s="115"/>
      <c r="F73" s="115"/>
      <c r="G73" s="116">
        <f t="shared" si="11"/>
        <v>0</v>
      </c>
      <c r="H73" s="110">
        <v>44330</v>
      </c>
      <c r="I73" s="114">
        <v>19270.39</v>
      </c>
      <c r="J73" s="111">
        <v>2817411</v>
      </c>
      <c r="K73" s="66" t="s">
        <v>53</v>
      </c>
      <c r="L73" s="67" t="s">
        <v>51</v>
      </c>
      <c r="M73" s="85">
        <v>44344</v>
      </c>
      <c r="N73" s="69"/>
    </row>
    <row r="74" spans="2:14" x14ac:dyDescent="0.2">
      <c r="B74" s="109">
        <v>44330</v>
      </c>
      <c r="C74" s="114">
        <v>654604.32999999996</v>
      </c>
      <c r="D74" s="123"/>
      <c r="E74" s="115"/>
      <c r="F74" s="115"/>
      <c r="G74" s="116">
        <f t="shared" si="11"/>
        <v>0</v>
      </c>
      <c r="H74" s="110">
        <v>44330</v>
      </c>
      <c r="I74" s="114">
        <v>654604.32999999996</v>
      </c>
      <c r="J74" s="111">
        <v>2817411</v>
      </c>
      <c r="K74" s="66" t="s">
        <v>53</v>
      </c>
      <c r="L74" s="67" t="s">
        <v>51</v>
      </c>
      <c r="M74" s="85">
        <v>44344</v>
      </c>
      <c r="N74" s="69"/>
    </row>
    <row r="75" spans="2:14" x14ac:dyDescent="0.2">
      <c r="B75" s="109">
        <v>44336</v>
      </c>
      <c r="C75" s="114"/>
      <c r="D75" s="123"/>
      <c r="E75" s="115"/>
      <c r="F75" s="115">
        <v>13092</v>
      </c>
      <c r="G75" s="116">
        <f t="shared" si="11"/>
        <v>13092</v>
      </c>
      <c r="H75" s="110">
        <v>44336</v>
      </c>
      <c r="I75" s="114">
        <v>0</v>
      </c>
      <c r="J75" s="111">
        <v>2817411</v>
      </c>
      <c r="K75" s="66" t="s">
        <v>53</v>
      </c>
      <c r="L75" s="67" t="s">
        <v>51</v>
      </c>
      <c r="M75" s="85">
        <v>44344</v>
      </c>
      <c r="N75" s="69"/>
    </row>
    <row r="76" spans="2:14" x14ac:dyDescent="0.2">
      <c r="B76" s="109">
        <v>44336</v>
      </c>
      <c r="C76" s="114">
        <v>641512.31999999995</v>
      </c>
      <c r="D76" s="123"/>
      <c r="E76" s="115"/>
      <c r="F76" s="115"/>
      <c r="G76" s="116">
        <f t="shared" si="11"/>
        <v>0</v>
      </c>
      <c r="H76" s="110">
        <v>44336</v>
      </c>
      <c r="I76" s="114">
        <v>641512.31999999995</v>
      </c>
      <c r="J76" s="111">
        <v>2817411</v>
      </c>
      <c r="K76" s="66" t="s">
        <v>53</v>
      </c>
      <c r="L76" s="67" t="s">
        <v>51</v>
      </c>
      <c r="M76" s="85">
        <v>44344</v>
      </c>
      <c r="N76" s="69"/>
    </row>
    <row r="77" spans="2:14" x14ac:dyDescent="0.2">
      <c r="B77" s="109">
        <v>44344</v>
      </c>
      <c r="C77" s="114">
        <v>1480.9</v>
      </c>
      <c r="D77" s="123"/>
      <c r="E77" s="115"/>
      <c r="F77" s="115"/>
      <c r="G77" s="116">
        <f t="shared" si="11"/>
        <v>0</v>
      </c>
      <c r="H77" s="110">
        <v>44344</v>
      </c>
      <c r="I77" s="114">
        <v>1480.9</v>
      </c>
      <c r="J77" s="111">
        <v>2817411</v>
      </c>
      <c r="K77" s="66" t="s">
        <v>53</v>
      </c>
      <c r="L77" s="67" t="s">
        <v>51</v>
      </c>
      <c r="M77" s="85">
        <v>44344</v>
      </c>
      <c r="N77" s="69"/>
    </row>
    <row r="78" spans="2:14" x14ac:dyDescent="0.2">
      <c r="B78" s="109">
        <v>44344</v>
      </c>
      <c r="C78" s="114">
        <v>32849.089999999997</v>
      </c>
      <c r="D78" s="123"/>
      <c r="E78" s="115"/>
      <c r="F78" s="115"/>
      <c r="G78" s="116">
        <f t="shared" si="11"/>
        <v>0</v>
      </c>
      <c r="H78" s="110">
        <v>44344</v>
      </c>
      <c r="I78" s="114">
        <v>32849.089999999997</v>
      </c>
      <c r="J78" s="111">
        <v>2817411</v>
      </c>
      <c r="K78" s="66" t="s">
        <v>53</v>
      </c>
      <c r="L78" s="67" t="s">
        <v>51</v>
      </c>
      <c r="M78" s="85">
        <v>44344</v>
      </c>
      <c r="N78" s="69"/>
    </row>
    <row r="79" spans="2:14" x14ac:dyDescent="0.2">
      <c r="B79" s="119" t="s">
        <v>52</v>
      </c>
      <c r="C79" s="114">
        <f>SUM(C65:C78)</f>
        <v>1674720.7899999998</v>
      </c>
      <c r="D79" s="114">
        <f t="shared" ref="D79" si="12">SUM(D65:D78)</f>
        <v>0</v>
      </c>
      <c r="E79" s="114">
        <f t="shared" ref="E79" si="13">SUM(E65:E78)</f>
        <v>0</v>
      </c>
      <c r="F79" s="114">
        <f t="shared" ref="F79:I79" si="14">SUM(F65:F78)</f>
        <v>13092</v>
      </c>
      <c r="G79" s="114">
        <f t="shared" si="14"/>
        <v>13092</v>
      </c>
      <c r="H79" s="64"/>
      <c r="I79" s="114">
        <f t="shared" si="14"/>
        <v>1674720.7899999998</v>
      </c>
      <c r="J79" s="65"/>
      <c r="K79" s="66"/>
      <c r="L79" s="67"/>
      <c r="M79" s="68"/>
      <c r="N79" s="69"/>
    </row>
    <row r="80" spans="2:14" x14ac:dyDescent="0.2">
      <c r="B80" s="70" t="s">
        <v>37</v>
      </c>
      <c r="C80" s="71"/>
      <c r="D80" s="72"/>
      <c r="E80" s="73"/>
      <c r="F80" s="73"/>
      <c r="G80" s="74"/>
      <c r="H80" s="75"/>
      <c r="I80" s="71"/>
      <c r="J80" s="76"/>
      <c r="K80" s="77"/>
      <c r="L80" s="78"/>
      <c r="M80" s="79"/>
      <c r="N80" s="80"/>
    </row>
    <row r="81" spans="2:14" x14ac:dyDescent="0.2">
      <c r="B81" s="113">
        <v>44351</v>
      </c>
      <c r="C81" s="117">
        <v>15877.09</v>
      </c>
      <c r="D81" s="121"/>
      <c r="E81" s="122"/>
      <c r="F81" s="122"/>
      <c r="G81" s="116">
        <f t="shared" ref="G81:G92" si="15">D81+E81+F81</f>
        <v>0</v>
      </c>
      <c r="H81" s="118">
        <v>44351</v>
      </c>
      <c r="I81" s="117">
        <v>15877.09</v>
      </c>
      <c r="J81" s="111">
        <v>2817411</v>
      </c>
      <c r="K81" s="57" t="s">
        <v>53</v>
      </c>
      <c r="L81" s="84" t="s">
        <v>51</v>
      </c>
      <c r="M81" s="85">
        <v>44377</v>
      </c>
      <c r="N81" s="86"/>
    </row>
    <row r="82" spans="2:14" x14ac:dyDescent="0.2">
      <c r="B82" s="109">
        <v>44351</v>
      </c>
      <c r="C82" s="114">
        <v>352.09</v>
      </c>
      <c r="D82" s="123"/>
      <c r="E82" s="115"/>
      <c r="F82" s="115"/>
      <c r="G82" s="116">
        <f t="shared" si="15"/>
        <v>0</v>
      </c>
      <c r="H82" s="110">
        <v>44351</v>
      </c>
      <c r="I82" s="114">
        <v>352.09</v>
      </c>
      <c r="J82" s="111">
        <v>2817411</v>
      </c>
      <c r="K82" s="66" t="s">
        <v>53</v>
      </c>
      <c r="L82" s="67" t="s">
        <v>51</v>
      </c>
      <c r="M82" s="85">
        <v>44377</v>
      </c>
      <c r="N82" s="69"/>
    </row>
    <row r="83" spans="2:14" x14ac:dyDescent="0.2">
      <c r="B83" s="109">
        <v>44351</v>
      </c>
      <c r="C83" s="114">
        <v>4463.72</v>
      </c>
      <c r="D83" s="123"/>
      <c r="E83" s="115"/>
      <c r="F83" s="115"/>
      <c r="G83" s="116">
        <f t="shared" si="15"/>
        <v>0</v>
      </c>
      <c r="H83" s="110">
        <v>44351</v>
      </c>
      <c r="I83" s="114">
        <v>4463.72</v>
      </c>
      <c r="J83" s="111">
        <v>2817411</v>
      </c>
      <c r="K83" s="66" t="s">
        <v>53</v>
      </c>
      <c r="L83" s="67" t="s">
        <v>51</v>
      </c>
      <c r="M83" s="85">
        <v>44377</v>
      </c>
      <c r="N83" s="69"/>
    </row>
    <row r="84" spans="2:14" x14ac:dyDescent="0.2">
      <c r="B84" s="109">
        <v>44351</v>
      </c>
      <c r="C84" s="114">
        <v>106450.25</v>
      </c>
      <c r="D84" s="123"/>
      <c r="E84" s="115"/>
      <c r="F84" s="115"/>
      <c r="G84" s="116">
        <f t="shared" si="15"/>
        <v>0</v>
      </c>
      <c r="H84" s="110">
        <v>44351</v>
      </c>
      <c r="I84" s="114">
        <v>106450.25</v>
      </c>
      <c r="J84" s="111">
        <v>2817411</v>
      </c>
      <c r="K84" s="66" t="s">
        <v>53</v>
      </c>
      <c r="L84" s="67" t="s">
        <v>51</v>
      </c>
      <c r="M84" s="85">
        <v>44377</v>
      </c>
      <c r="N84" s="69"/>
    </row>
    <row r="85" spans="2:14" x14ac:dyDescent="0.2">
      <c r="B85" s="109">
        <v>44362</v>
      </c>
      <c r="C85" s="114">
        <v>5715.61</v>
      </c>
      <c r="D85" s="123"/>
      <c r="E85" s="115"/>
      <c r="F85" s="115"/>
      <c r="G85" s="116">
        <f t="shared" si="15"/>
        <v>0</v>
      </c>
      <c r="H85" s="110">
        <v>44362</v>
      </c>
      <c r="I85" s="114">
        <v>5715.61</v>
      </c>
      <c r="J85" s="111">
        <v>2817411</v>
      </c>
      <c r="K85" s="66" t="s">
        <v>53</v>
      </c>
      <c r="L85" s="67" t="s">
        <v>51</v>
      </c>
      <c r="M85" s="85">
        <v>44377</v>
      </c>
      <c r="N85" s="69"/>
    </row>
    <row r="86" spans="2:14" x14ac:dyDescent="0.2">
      <c r="B86" s="109">
        <v>44362</v>
      </c>
      <c r="C86" s="114">
        <v>17813.84</v>
      </c>
      <c r="D86" s="123"/>
      <c r="E86" s="115"/>
      <c r="F86" s="115"/>
      <c r="G86" s="116">
        <f t="shared" si="15"/>
        <v>0</v>
      </c>
      <c r="H86" s="110">
        <v>44362</v>
      </c>
      <c r="I86" s="114">
        <v>17813.84</v>
      </c>
      <c r="J86" s="111">
        <v>2817411</v>
      </c>
      <c r="K86" s="66" t="s">
        <v>53</v>
      </c>
      <c r="L86" s="67" t="s">
        <v>51</v>
      </c>
      <c r="M86" s="85">
        <v>44377</v>
      </c>
      <c r="N86" s="69"/>
    </row>
    <row r="87" spans="2:14" x14ac:dyDescent="0.2">
      <c r="B87" s="109">
        <v>44362</v>
      </c>
      <c r="C87" s="114">
        <v>17814.740000000002</v>
      </c>
      <c r="D87" s="123"/>
      <c r="E87" s="115"/>
      <c r="F87" s="115"/>
      <c r="G87" s="116">
        <f t="shared" si="15"/>
        <v>0</v>
      </c>
      <c r="H87" s="110">
        <v>44362</v>
      </c>
      <c r="I87" s="114">
        <v>17814.740000000002</v>
      </c>
      <c r="J87" s="111">
        <v>2817411</v>
      </c>
      <c r="K87" s="66" t="s">
        <v>53</v>
      </c>
      <c r="L87" s="67" t="s">
        <v>51</v>
      </c>
      <c r="M87" s="85">
        <v>44377</v>
      </c>
      <c r="N87" s="69"/>
    </row>
    <row r="88" spans="2:14" x14ac:dyDescent="0.2">
      <c r="B88" s="109">
        <v>44362</v>
      </c>
      <c r="C88" s="114">
        <v>466276.72</v>
      </c>
      <c r="D88" s="123"/>
      <c r="E88" s="115"/>
      <c r="F88" s="115"/>
      <c r="G88" s="116">
        <f t="shared" si="15"/>
        <v>0</v>
      </c>
      <c r="H88" s="110">
        <v>44362</v>
      </c>
      <c r="I88" s="114">
        <v>466276.72</v>
      </c>
      <c r="J88" s="111">
        <v>2817411</v>
      </c>
      <c r="K88" s="66" t="s">
        <v>53</v>
      </c>
      <c r="L88" s="67" t="s">
        <v>51</v>
      </c>
      <c r="M88" s="85">
        <v>44377</v>
      </c>
      <c r="N88" s="69"/>
    </row>
    <row r="89" spans="2:14" x14ac:dyDescent="0.2">
      <c r="B89" s="109">
        <v>44372</v>
      </c>
      <c r="C89" s="114"/>
      <c r="D89" s="123"/>
      <c r="E89" s="115"/>
      <c r="F89" s="115">
        <v>9370</v>
      </c>
      <c r="G89" s="116">
        <f t="shared" si="15"/>
        <v>9370</v>
      </c>
      <c r="H89" s="110">
        <v>44372</v>
      </c>
      <c r="I89" s="114">
        <v>0</v>
      </c>
      <c r="J89" s="111">
        <v>2817411</v>
      </c>
      <c r="K89" s="66" t="s">
        <v>53</v>
      </c>
      <c r="L89" s="67" t="s">
        <v>51</v>
      </c>
      <c r="M89" s="85">
        <v>44377</v>
      </c>
      <c r="N89" s="69"/>
    </row>
    <row r="90" spans="2:14" x14ac:dyDescent="0.2">
      <c r="B90" s="109">
        <v>44372</v>
      </c>
      <c r="C90" s="114">
        <v>456906.72</v>
      </c>
      <c r="D90" s="123"/>
      <c r="E90" s="115"/>
      <c r="F90" s="115"/>
      <c r="G90" s="116">
        <f t="shared" si="15"/>
        <v>0</v>
      </c>
      <c r="H90" s="110">
        <v>44372</v>
      </c>
      <c r="I90" s="114">
        <v>456906.72</v>
      </c>
      <c r="J90" s="111">
        <v>2817411</v>
      </c>
      <c r="K90" s="66" t="s">
        <v>53</v>
      </c>
      <c r="L90" s="67" t="s">
        <v>51</v>
      </c>
      <c r="M90" s="85">
        <v>44377</v>
      </c>
      <c r="N90" s="69"/>
    </row>
    <row r="91" spans="2:14" x14ac:dyDescent="0.2">
      <c r="B91" s="109">
        <v>44376</v>
      </c>
      <c r="C91" s="114">
        <v>1480.9</v>
      </c>
      <c r="D91" s="123"/>
      <c r="E91" s="115"/>
      <c r="F91" s="115"/>
      <c r="G91" s="116">
        <f t="shared" si="15"/>
        <v>0</v>
      </c>
      <c r="H91" s="110">
        <v>44376</v>
      </c>
      <c r="I91" s="114">
        <v>1480.9</v>
      </c>
      <c r="J91" s="111">
        <v>2817411</v>
      </c>
      <c r="K91" s="66" t="s">
        <v>53</v>
      </c>
      <c r="L91" s="67" t="s">
        <v>51</v>
      </c>
      <c r="M91" s="85">
        <v>44377</v>
      </c>
      <c r="N91" s="69"/>
    </row>
    <row r="92" spans="2:14" x14ac:dyDescent="0.2">
      <c r="B92" s="109">
        <v>44376</v>
      </c>
      <c r="C92" s="114">
        <v>34440.019999999997</v>
      </c>
      <c r="D92" s="123"/>
      <c r="E92" s="115"/>
      <c r="F92" s="115"/>
      <c r="G92" s="116">
        <f t="shared" si="15"/>
        <v>0</v>
      </c>
      <c r="H92" s="110">
        <v>44376</v>
      </c>
      <c r="I92" s="114">
        <v>34440.019999999997</v>
      </c>
      <c r="J92" s="111">
        <v>2817411</v>
      </c>
      <c r="K92" s="66" t="s">
        <v>53</v>
      </c>
      <c r="L92" s="67" t="s">
        <v>51</v>
      </c>
      <c r="M92" s="85">
        <v>44377</v>
      </c>
      <c r="N92" s="69"/>
    </row>
    <row r="93" spans="2:14" x14ac:dyDescent="0.2">
      <c r="B93" s="119" t="s">
        <v>52</v>
      </c>
      <c r="C93" s="120">
        <f>SUM(C81:C92)</f>
        <v>1127591.6999999997</v>
      </c>
      <c r="D93" s="120">
        <f t="shared" ref="D93:E93" si="16">SUM(D81:D92)</f>
        <v>0</v>
      </c>
      <c r="E93" s="120">
        <f t="shared" si="16"/>
        <v>0</v>
      </c>
      <c r="F93" s="120">
        <f>SUM(F81:F92)</f>
        <v>9370</v>
      </c>
      <c r="G93" s="120">
        <f>SUM(G81:G92)</f>
        <v>9370</v>
      </c>
      <c r="H93" s="88"/>
      <c r="I93" s="120">
        <f>SUM(I81:I92)</f>
        <v>1127591.6999999997</v>
      </c>
      <c r="J93" s="89"/>
      <c r="K93" s="90"/>
      <c r="L93" s="91"/>
      <c r="M93" s="92"/>
      <c r="N93" s="93"/>
    </row>
    <row r="94" spans="2:14" x14ac:dyDescent="0.2">
      <c r="B94" s="94" t="s">
        <v>38</v>
      </c>
      <c r="C94" s="95"/>
      <c r="D94" s="96"/>
      <c r="E94" s="97"/>
      <c r="F94" s="97"/>
      <c r="G94" s="98"/>
      <c r="H94" s="99"/>
      <c r="I94" s="95"/>
      <c r="J94" s="100"/>
      <c r="K94" s="101"/>
      <c r="L94" s="102"/>
      <c r="M94" s="103"/>
      <c r="N94" s="104"/>
    </row>
    <row r="95" spans="2:14" x14ac:dyDescent="0.2">
      <c r="B95" s="113">
        <v>44383</v>
      </c>
      <c r="C95" s="117">
        <v>11222.55</v>
      </c>
      <c r="D95" s="121"/>
      <c r="E95" s="122"/>
      <c r="F95" s="122"/>
      <c r="G95" s="116">
        <f t="shared" ref="G95:G110" si="17">D95+E95+F95</f>
        <v>0</v>
      </c>
      <c r="H95" s="118">
        <v>44383</v>
      </c>
      <c r="I95" s="117">
        <v>11222.55</v>
      </c>
      <c r="J95" s="111">
        <v>2817411</v>
      </c>
      <c r="K95" s="66" t="s">
        <v>53</v>
      </c>
      <c r="L95" s="67" t="s">
        <v>55</v>
      </c>
      <c r="M95" s="85">
        <v>44408</v>
      </c>
      <c r="N95" s="86"/>
    </row>
    <row r="96" spans="2:14" x14ac:dyDescent="0.2">
      <c r="B96" s="109">
        <v>44383</v>
      </c>
      <c r="C96" s="114">
        <v>84533.15</v>
      </c>
      <c r="D96" s="123"/>
      <c r="E96" s="115"/>
      <c r="F96" s="115"/>
      <c r="G96" s="116">
        <f t="shared" si="17"/>
        <v>0</v>
      </c>
      <c r="H96" s="110">
        <v>44383</v>
      </c>
      <c r="I96" s="114">
        <v>84533.15</v>
      </c>
      <c r="J96" s="111">
        <v>2817411</v>
      </c>
      <c r="K96" s="66" t="s">
        <v>53</v>
      </c>
      <c r="L96" s="67" t="s">
        <v>55</v>
      </c>
      <c r="M96" s="85">
        <v>44408</v>
      </c>
      <c r="N96" s="69"/>
    </row>
    <row r="97" spans="2:14" x14ac:dyDescent="0.2">
      <c r="B97" s="109">
        <v>44386</v>
      </c>
      <c r="C97" s="114">
        <v>31.58</v>
      </c>
      <c r="D97" s="123"/>
      <c r="E97" s="115"/>
      <c r="F97" s="115"/>
      <c r="G97" s="116">
        <f t="shared" si="17"/>
        <v>0</v>
      </c>
      <c r="H97" s="110">
        <v>44386</v>
      </c>
      <c r="I97" s="114">
        <v>31.58</v>
      </c>
      <c r="J97" s="111">
        <v>2817411</v>
      </c>
      <c r="K97" s="66" t="s">
        <v>53</v>
      </c>
      <c r="L97" s="67" t="s">
        <v>55</v>
      </c>
      <c r="M97" s="85">
        <v>44408</v>
      </c>
      <c r="N97" s="69"/>
    </row>
    <row r="98" spans="2:14" x14ac:dyDescent="0.2">
      <c r="B98" s="109">
        <v>44386</v>
      </c>
      <c r="C98" s="114">
        <v>113.45</v>
      </c>
      <c r="D98" s="123"/>
      <c r="E98" s="115"/>
      <c r="F98" s="115"/>
      <c r="G98" s="116">
        <f t="shared" si="17"/>
        <v>0</v>
      </c>
      <c r="H98" s="110">
        <v>44386</v>
      </c>
      <c r="I98" s="114">
        <v>113.45</v>
      </c>
      <c r="J98" s="111">
        <v>2817411</v>
      </c>
      <c r="K98" s="66" t="s">
        <v>53</v>
      </c>
      <c r="L98" s="67" t="s">
        <v>55</v>
      </c>
      <c r="M98" s="85">
        <v>44408</v>
      </c>
      <c r="N98" s="69"/>
    </row>
    <row r="99" spans="2:14" x14ac:dyDescent="0.2">
      <c r="B99" s="109">
        <v>44386</v>
      </c>
      <c r="C99" s="114">
        <v>7264.31</v>
      </c>
      <c r="D99" s="123"/>
      <c r="E99" s="115"/>
      <c r="F99" s="115"/>
      <c r="G99" s="116">
        <f t="shared" si="17"/>
        <v>0</v>
      </c>
      <c r="H99" s="110">
        <v>44386</v>
      </c>
      <c r="I99" s="114">
        <v>7264.31</v>
      </c>
      <c r="J99" s="111">
        <v>2817411</v>
      </c>
      <c r="K99" s="66" t="s">
        <v>53</v>
      </c>
      <c r="L99" s="67" t="s">
        <v>55</v>
      </c>
      <c r="M99" s="85">
        <v>44408</v>
      </c>
      <c r="N99" s="69"/>
    </row>
    <row r="100" spans="2:14" x14ac:dyDescent="0.2">
      <c r="B100" s="109">
        <v>44386</v>
      </c>
      <c r="C100" s="114">
        <v>794.06</v>
      </c>
      <c r="D100" s="123"/>
      <c r="E100" s="115"/>
      <c r="F100" s="115"/>
      <c r="G100" s="116">
        <f t="shared" si="17"/>
        <v>0</v>
      </c>
      <c r="H100" s="110">
        <v>44386</v>
      </c>
      <c r="I100" s="114">
        <v>794.06</v>
      </c>
      <c r="J100" s="111">
        <v>2817411</v>
      </c>
      <c r="K100" s="66" t="s">
        <v>53</v>
      </c>
      <c r="L100" s="67" t="s">
        <v>55</v>
      </c>
      <c r="M100" s="85">
        <v>44408</v>
      </c>
      <c r="N100" s="69"/>
    </row>
    <row r="101" spans="2:14" x14ac:dyDescent="0.2">
      <c r="B101" s="109">
        <v>44390</v>
      </c>
      <c r="C101" s="114">
        <v>7322.2</v>
      </c>
      <c r="D101" s="123"/>
      <c r="E101" s="115"/>
      <c r="F101" s="115"/>
      <c r="G101" s="116">
        <f t="shared" si="17"/>
        <v>0</v>
      </c>
      <c r="H101" s="110">
        <v>44390</v>
      </c>
      <c r="I101" s="114">
        <v>7322.2</v>
      </c>
      <c r="J101" s="111">
        <v>2817411</v>
      </c>
      <c r="K101" s="66" t="s">
        <v>53</v>
      </c>
      <c r="L101" s="67" t="s">
        <v>55</v>
      </c>
      <c r="M101" s="85">
        <v>44408</v>
      </c>
      <c r="N101" s="69"/>
    </row>
    <row r="102" spans="2:14" x14ac:dyDescent="0.2">
      <c r="B102" s="109">
        <v>44390</v>
      </c>
      <c r="C102" s="114">
        <v>637.86</v>
      </c>
      <c r="D102" s="123"/>
      <c r="E102" s="115"/>
      <c r="F102" s="115"/>
      <c r="G102" s="116">
        <f t="shared" si="17"/>
        <v>0</v>
      </c>
      <c r="H102" s="110">
        <v>44390</v>
      </c>
      <c r="I102" s="114">
        <v>637.86</v>
      </c>
      <c r="J102" s="111">
        <v>2817411</v>
      </c>
      <c r="K102" s="66" t="s">
        <v>53</v>
      </c>
      <c r="L102" s="67" t="s">
        <v>55</v>
      </c>
      <c r="M102" s="85">
        <v>44408</v>
      </c>
      <c r="N102" s="69"/>
    </row>
    <row r="103" spans="2:14" x14ac:dyDescent="0.2">
      <c r="B103" s="109">
        <v>44392</v>
      </c>
      <c r="C103" s="114">
        <v>18332.36</v>
      </c>
      <c r="D103" s="123"/>
      <c r="E103" s="115"/>
      <c r="F103" s="115"/>
      <c r="G103" s="116">
        <f t="shared" si="17"/>
        <v>0</v>
      </c>
      <c r="H103" s="110">
        <v>44392</v>
      </c>
      <c r="I103" s="114">
        <v>18332.36</v>
      </c>
      <c r="J103" s="111">
        <v>2817411</v>
      </c>
      <c r="K103" s="66" t="s">
        <v>53</v>
      </c>
      <c r="L103" s="67" t="s">
        <v>55</v>
      </c>
      <c r="M103" s="85">
        <v>44408</v>
      </c>
      <c r="N103" s="69"/>
    </row>
    <row r="104" spans="2:14" x14ac:dyDescent="0.2">
      <c r="B104" s="109">
        <v>44392</v>
      </c>
      <c r="C104" s="114">
        <v>18889.849999999999</v>
      </c>
      <c r="D104" s="123"/>
      <c r="E104" s="115"/>
      <c r="F104" s="115"/>
      <c r="G104" s="116">
        <f t="shared" si="17"/>
        <v>0</v>
      </c>
      <c r="H104" s="110">
        <v>44392</v>
      </c>
      <c r="I104" s="114">
        <v>18889.849999999999</v>
      </c>
      <c r="J104" s="111">
        <v>2817411</v>
      </c>
      <c r="K104" s="66" t="s">
        <v>53</v>
      </c>
      <c r="L104" s="67" t="s">
        <v>55</v>
      </c>
      <c r="M104" s="85">
        <v>44408</v>
      </c>
      <c r="N104" s="69"/>
    </row>
    <row r="105" spans="2:14" x14ac:dyDescent="0.2">
      <c r="B105" s="109">
        <v>44392</v>
      </c>
      <c r="C105" s="114">
        <v>503510.59</v>
      </c>
      <c r="D105" s="123"/>
      <c r="E105" s="115"/>
      <c r="F105" s="115"/>
      <c r="G105" s="116">
        <f t="shared" si="17"/>
        <v>0</v>
      </c>
      <c r="H105" s="110">
        <v>44392</v>
      </c>
      <c r="I105" s="114">
        <v>503510.59</v>
      </c>
      <c r="J105" s="111">
        <v>2817411</v>
      </c>
      <c r="K105" s="66" t="s">
        <v>53</v>
      </c>
      <c r="L105" s="67" t="s">
        <v>55</v>
      </c>
      <c r="M105" s="85">
        <v>44408</v>
      </c>
      <c r="N105" s="69"/>
    </row>
    <row r="106" spans="2:14" x14ac:dyDescent="0.2">
      <c r="B106" s="109">
        <v>44396</v>
      </c>
      <c r="C106" s="114">
        <v>7622.52</v>
      </c>
      <c r="D106" s="123"/>
      <c r="E106" s="115"/>
      <c r="F106" s="115"/>
      <c r="G106" s="116">
        <f t="shared" si="17"/>
        <v>0</v>
      </c>
      <c r="H106" s="110">
        <v>44396</v>
      </c>
      <c r="I106" s="114">
        <v>7622.52</v>
      </c>
      <c r="J106" s="111">
        <v>2817411</v>
      </c>
      <c r="K106" s="66" t="s">
        <v>53</v>
      </c>
      <c r="L106" s="67" t="s">
        <v>55</v>
      </c>
      <c r="M106" s="85">
        <v>44408</v>
      </c>
      <c r="N106" s="69"/>
    </row>
    <row r="107" spans="2:14" x14ac:dyDescent="0.2">
      <c r="B107" s="109">
        <v>44400</v>
      </c>
      <c r="C107" s="114"/>
      <c r="D107" s="123"/>
      <c r="E107" s="115"/>
      <c r="F107" s="115">
        <v>10070</v>
      </c>
      <c r="G107" s="116">
        <f t="shared" si="17"/>
        <v>10070</v>
      </c>
      <c r="H107" s="110">
        <v>44400</v>
      </c>
      <c r="I107" s="114">
        <v>0</v>
      </c>
      <c r="J107" s="111">
        <v>2817411</v>
      </c>
      <c r="K107" s="66" t="s">
        <v>53</v>
      </c>
      <c r="L107" s="67" t="s">
        <v>55</v>
      </c>
      <c r="M107" s="85">
        <v>44408</v>
      </c>
      <c r="N107" s="69"/>
    </row>
    <row r="108" spans="2:14" x14ac:dyDescent="0.2">
      <c r="B108" s="109">
        <v>44400</v>
      </c>
      <c r="C108" s="114">
        <v>493201.58</v>
      </c>
      <c r="D108" s="123"/>
      <c r="E108" s="115"/>
      <c r="F108" s="115"/>
      <c r="G108" s="116">
        <f t="shared" si="17"/>
        <v>0</v>
      </c>
      <c r="H108" s="110">
        <v>44400</v>
      </c>
      <c r="I108" s="114">
        <v>493201.58</v>
      </c>
      <c r="J108" s="111">
        <v>2817411</v>
      </c>
      <c r="K108" s="66" t="s">
        <v>53</v>
      </c>
      <c r="L108" s="67" t="s">
        <v>55</v>
      </c>
      <c r="M108" s="85">
        <v>44408</v>
      </c>
      <c r="N108" s="69"/>
    </row>
    <row r="109" spans="2:14" x14ac:dyDescent="0.2">
      <c r="B109" s="109">
        <v>44404</v>
      </c>
      <c r="C109" s="114">
        <v>1577.08</v>
      </c>
      <c r="D109" s="123"/>
      <c r="E109" s="115"/>
      <c r="F109" s="115"/>
      <c r="G109" s="116">
        <f t="shared" si="17"/>
        <v>0</v>
      </c>
      <c r="H109" s="110">
        <v>44404</v>
      </c>
      <c r="I109" s="114">
        <v>1577.08</v>
      </c>
      <c r="J109" s="111">
        <v>2817411</v>
      </c>
      <c r="K109" s="66" t="s">
        <v>53</v>
      </c>
      <c r="L109" s="67" t="s">
        <v>55</v>
      </c>
      <c r="M109" s="85">
        <v>44408</v>
      </c>
      <c r="N109" s="69"/>
    </row>
    <row r="110" spans="2:14" x14ac:dyDescent="0.2">
      <c r="B110" s="109">
        <v>44404</v>
      </c>
      <c r="C110" s="114">
        <v>36396.14</v>
      </c>
      <c r="D110" s="123"/>
      <c r="E110" s="115"/>
      <c r="F110" s="115"/>
      <c r="G110" s="116">
        <f t="shared" si="17"/>
        <v>0</v>
      </c>
      <c r="H110" s="110">
        <v>44404</v>
      </c>
      <c r="I110" s="114">
        <v>36396.14</v>
      </c>
      <c r="J110" s="111">
        <v>2817411</v>
      </c>
      <c r="K110" s="66" t="s">
        <v>53</v>
      </c>
      <c r="L110" s="67" t="s">
        <v>55</v>
      </c>
      <c r="M110" s="85">
        <v>44408</v>
      </c>
      <c r="N110" s="69"/>
    </row>
    <row r="111" spans="2:14" x14ac:dyDescent="0.2">
      <c r="B111" s="119" t="s">
        <v>52</v>
      </c>
      <c r="C111" s="114">
        <f>SUM(C95:C110)</f>
        <v>1191449.28</v>
      </c>
      <c r="D111" s="114">
        <f t="shared" ref="D111:E111" si="18">SUM(D95:D110)</f>
        <v>0</v>
      </c>
      <c r="E111" s="114">
        <f t="shared" si="18"/>
        <v>0</v>
      </c>
      <c r="F111" s="114">
        <f>SUM(F95:F110)</f>
        <v>10070</v>
      </c>
      <c r="G111" s="61">
        <f>SUM(G95:G110)</f>
        <v>10070</v>
      </c>
      <c r="H111" s="64"/>
      <c r="I111" s="61">
        <f>SUM(I95:I110)</f>
        <v>1191449.28</v>
      </c>
      <c r="J111" s="65"/>
      <c r="K111" s="66"/>
      <c r="L111" s="67"/>
      <c r="M111" s="68"/>
      <c r="N111" s="69"/>
    </row>
    <row r="112" spans="2:14" x14ac:dyDescent="0.2">
      <c r="B112" s="70" t="s">
        <v>39</v>
      </c>
      <c r="C112" s="71"/>
      <c r="D112" s="72"/>
      <c r="E112" s="73"/>
      <c r="F112" s="73"/>
      <c r="G112" s="74"/>
      <c r="H112" s="75"/>
      <c r="I112" s="71"/>
      <c r="J112" s="76"/>
      <c r="K112" s="77"/>
      <c r="L112" s="78"/>
      <c r="M112" s="79"/>
      <c r="N112" s="80"/>
    </row>
    <row r="113" spans="2:14" x14ac:dyDescent="0.2">
      <c r="B113" s="113">
        <v>44414</v>
      </c>
      <c r="C113" s="117">
        <v>14543.83</v>
      </c>
      <c r="D113" s="121"/>
      <c r="E113" s="122"/>
      <c r="F113" s="122"/>
      <c r="G113" s="116">
        <f t="shared" ref="G113:G126" si="19">D113+E113+F113</f>
        <v>0</v>
      </c>
      <c r="H113" s="118">
        <v>44414</v>
      </c>
      <c r="I113" s="117">
        <v>14543.83</v>
      </c>
      <c r="J113" s="111">
        <v>2817411</v>
      </c>
      <c r="K113" s="66" t="s">
        <v>53</v>
      </c>
      <c r="L113" s="67" t="s">
        <v>55</v>
      </c>
      <c r="M113" s="85">
        <v>44439</v>
      </c>
      <c r="N113" s="86"/>
    </row>
    <row r="114" spans="2:14" x14ac:dyDescent="0.2">
      <c r="B114" s="109">
        <v>44414</v>
      </c>
      <c r="C114" s="114">
        <v>20207.97</v>
      </c>
      <c r="D114" s="123"/>
      <c r="E114" s="115"/>
      <c r="F114" s="115"/>
      <c r="G114" s="116">
        <f t="shared" si="19"/>
        <v>0</v>
      </c>
      <c r="H114" s="110">
        <v>44414</v>
      </c>
      <c r="I114" s="114">
        <v>20207.97</v>
      </c>
      <c r="J114" s="111">
        <v>2817411</v>
      </c>
      <c r="K114" s="66" t="s">
        <v>53</v>
      </c>
      <c r="L114" s="67" t="s">
        <v>55</v>
      </c>
      <c r="M114" s="85">
        <v>44439</v>
      </c>
      <c r="N114" s="69"/>
    </row>
    <row r="115" spans="2:14" x14ac:dyDescent="0.2">
      <c r="B115" s="109">
        <v>44414</v>
      </c>
      <c r="C115" s="114">
        <v>102759.43</v>
      </c>
      <c r="D115" s="123"/>
      <c r="E115" s="115"/>
      <c r="F115" s="115"/>
      <c r="G115" s="116">
        <f t="shared" si="19"/>
        <v>0</v>
      </c>
      <c r="H115" s="110">
        <v>44414</v>
      </c>
      <c r="I115" s="114">
        <v>102759.43</v>
      </c>
      <c r="J115" s="111">
        <v>2817411</v>
      </c>
      <c r="K115" s="66" t="s">
        <v>53</v>
      </c>
      <c r="L115" s="67" t="s">
        <v>55</v>
      </c>
      <c r="M115" s="85">
        <v>44439</v>
      </c>
      <c r="N115" s="69"/>
    </row>
    <row r="116" spans="2:14" x14ac:dyDescent="0.2">
      <c r="B116" s="109">
        <v>44425</v>
      </c>
      <c r="C116" s="114">
        <v>19956</v>
      </c>
      <c r="D116" s="123"/>
      <c r="E116" s="115"/>
      <c r="F116" s="115"/>
      <c r="G116" s="116">
        <f t="shared" si="19"/>
        <v>0</v>
      </c>
      <c r="H116" s="110">
        <v>44425</v>
      </c>
      <c r="I116" s="114">
        <v>19956</v>
      </c>
      <c r="J116" s="111">
        <v>2817411</v>
      </c>
      <c r="K116" s="66" t="s">
        <v>53</v>
      </c>
      <c r="L116" s="67" t="s">
        <v>55</v>
      </c>
      <c r="M116" s="85">
        <v>44439</v>
      </c>
      <c r="N116" s="69"/>
    </row>
    <row r="117" spans="2:14" x14ac:dyDescent="0.2">
      <c r="B117" s="109">
        <v>44425</v>
      </c>
      <c r="C117" s="114">
        <v>1073.6400000000001</v>
      </c>
      <c r="D117" s="123"/>
      <c r="E117" s="115"/>
      <c r="F117" s="115"/>
      <c r="G117" s="116">
        <f t="shared" si="19"/>
        <v>0</v>
      </c>
      <c r="H117" s="110">
        <v>44425</v>
      </c>
      <c r="I117" s="114">
        <v>1073.6400000000001</v>
      </c>
      <c r="J117" s="111">
        <v>2817411</v>
      </c>
      <c r="K117" s="66" t="s">
        <v>53</v>
      </c>
      <c r="L117" s="67" t="s">
        <v>55</v>
      </c>
      <c r="M117" s="85">
        <v>44439</v>
      </c>
      <c r="N117" s="69"/>
    </row>
    <row r="118" spans="2:14" x14ac:dyDescent="0.2">
      <c r="B118" s="109">
        <v>44421</v>
      </c>
      <c r="C118" s="114">
        <v>17937.21</v>
      </c>
      <c r="D118" s="123"/>
      <c r="E118" s="115"/>
      <c r="F118" s="115"/>
      <c r="G118" s="116">
        <f t="shared" si="19"/>
        <v>0</v>
      </c>
      <c r="H118" s="110">
        <v>44421</v>
      </c>
      <c r="I118" s="114">
        <v>17937.21</v>
      </c>
      <c r="J118" s="111">
        <v>2817411</v>
      </c>
      <c r="K118" s="66" t="s">
        <v>53</v>
      </c>
      <c r="L118" s="67" t="s">
        <v>55</v>
      </c>
      <c r="M118" s="85">
        <v>44439</v>
      </c>
      <c r="N118" s="69"/>
    </row>
    <row r="119" spans="2:14" x14ac:dyDescent="0.2">
      <c r="B119" s="109">
        <v>44421</v>
      </c>
      <c r="C119" s="114">
        <v>17911.41</v>
      </c>
      <c r="D119" s="123"/>
      <c r="E119" s="115"/>
      <c r="F119" s="115"/>
      <c r="G119" s="116">
        <f t="shared" si="19"/>
        <v>0</v>
      </c>
      <c r="H119" s="110">
        <v>44421</v>
      </c>
      <c r="I119" s="114">
        <v>17911.41</v>
      </c>
      <c r="J119" s="111">
        <v>2817411</v>
      </c>
      <c r="K119" s="66" t="s">
        <v>53</v>
      </c>
      <c r="L119" s="67" t="s">
        <v>55</v>
      </c>
      <c r="M119" s="85">
        <v>44439</v>
      </c>
      <c r="N119" s="69"/>
    </row>
    <row r="120" spans="2:14" x14ac:dyDescent="0.2">
      <c r="B120" s="109">
        <v>44421</v>
      </c>
      <c r="C120" s="114">
        <v>419077.66</v>
      </c>
      <c r="D120" s="123"/>
      <c r="E120" s="115"/>
      <c r="F120" s="115"/>
      <c r="G120" s="116">
        <f t="shared" si="19"/>
        <v>0</v>
      </c>
      <c r="H120" s="110">
        <v>44421</v>
      </c>
      <c r="I120" s="114">
        <v>419077.66</v>
      </c>
      <c r="J120" s="111">
        <v>2817411</v>
      </c>
      <c r="K120" s="66" t="s">
        <v>53</v>
      </c>
      <c r="L120" s="67" t="s">
        <v>55</v>
      </c>
      <c r="M120" s="85">
        <v>44439</v>
      </c>
      <c r="N120" s="69"/>
    </row>
    <row r="121" spans="2:14" x14ac:dyDescent="0.2">
      <c r="B121" s="109">
        <v>44428</v>
      </c>
      <c r="C121" s="114">
        <v>28226.87</v>
      </c>
      <c r="D121" s="123"/>
      <c r="E121" s="115"/>
      <c r="F121" s="115"/>
      <c r="G121" s="116">
        <f t="shared" si="19"/>
        <v>0</v>
      </c>
      <c r="H121" s="110">
        <v>44428</v>
      </c>
      <c r="I121" s="114">
        <v>28226.87</v>
      </c>
      <c r="J121" s="111">
        <v>2817411</v>
      </c>
      <c r="K121" s="66" t="s">
        <v>53</v>
      </c>
      <c r="L121" s="67" t="s">
        <v>55</v>
      </c>
      <c r="M121" s="85">
        <v>44439</v>
      </c>
      <c r="N121" s="69"/>
    </row>
    <row r="122" spans="2:14" x14ac:dyDescent="0.2">
      <c r="B122" s="109">
        <v>44428</v>
      </c>
      <c r="C122" s="114">
        <v>790.09</v>
      </c>
      <c r="D122" s="123"/>
      <c r="E122" s="115"/>
      <c r="F122" s="115"/>
      <c r="G122" s="116">
        <f t="shared" si="19"/>
        <v>0</v>
      </c>
      <c r="H122" s="110">
        <v>44428</v>
      </c>
      <c r="I122" s="114">
        <v>790.09</v>
      </c>
      <c r="J122" s="111">
        <v>2817411</v>
      </c>
      <c r="K122" s="66" t="s">
        <v>53</v>
      </c>
      <c r="L122" s="67" t="s">
        <v>55</v>
      </c>
      <c r="M122" s="85">
        <v>44439</v>
      </c>
      <c r="N122" s="69"/>
    </row>
    <row r="123" spans="2:14" x14ac:dyDescent="0.2">
      <c r="B123" s="109">
        <v>44432</v>
      </c>
      <c r="C123" s="114"/>
      <c r="D123" s="123"/>
      <c r="E123" s="115"/>
      <c r="F123" s="115">
        <v>8382</v>
      </c>
      <c r="G123" s="116">
        <f t="shared" si="19"/>
        <v>8382</v>
      </c>
      <c r="H123" s="110">
        <v>44432</v>
      </c>
      <c r="I123" s="114">
        <v>0</v>
      </c>
      <c r="J123" s="111">
        <v>2817411</v>
      </c>
      <c r="K123" s="66" t="s">
        <v>53</v>
      </c>
      <c r="L123" s="67" t="s">
        <v>55</v>
      </c>
      <c r="M123" s="85">
        <v>44439</v>
      </c>
      <c r="N123" s="69"/>
    </row>
    <row r="124" spans="2:14" x14ac:dyDescent="0.2">
      <c r="B124" s="109">
        <v>44432</v>
      </c>
      <c r="C124" s="114">
        <v>410695.65</v>
      </c>
      <c r="D124" s="123"/>
      <c r="E124" s="115"/>
      <c r="F124" s="115"/>
      <c r="G124" s="116">
        <f t="shared" si="19"/>
        <v>0</v>
      </c>
      <c r="H124" s="110">
        <v>44432</v>
      </c>
      <c r="I124" s="114">
        <v>410695.65</v>
      </c>
      <c r="J124" s="111">
        <v>2817411</v>
      </c>
      <c r="K124" s="66" t="s">
        <v>53</v>
      </c>
      <c r="L124" s="67" t="s">
        <v>55</v>
      </c>
      <c r="M124" s="85">
        <v>44439</v>
      </c>
      <c r="N124" s="69"/>
    </row>
    <row r="125" spans="2:14" x14ac:dyDescent="0.2">
      <c r="B125" s="109">
        <v>44435</v>
      </c>
      <c r="C125" s="114">
        <v>1577.08</v>
      </c>
      <c r="D125" s="123"/>
      <c r="E125" s="115"/>
      <c r="F125" s="115"/>
      <c r="G125" s="116">
        <f t="shared" si="19"/>
        <v>0</v>
      </c>
      <c r="H125" s="110">
        <v>44435</v>
      </c>
      <c r="I125" s="114">
        <v>1577.08</v>
      </c>
      <c r="J125" s="111">
        <v>2817411</v>
      </c>
      <c r="K125" s="66" t="s">
        <v>53</v>
      </c>
      <c r="L125" s="67" t="s">
        <v>55</v>
      </c>
      <c r="M125" s="85">
        <v>44439</v>
      </c>
      <c r="N125" s="69"/>
    </row>
    <row r="126" spans="2:14" x14ac:dyDescent="0.2">
      <c r="B126" s="109">
        <v>44435</v>
      </c>
      <c r="C126" s="114">
        <v>31595.45</v>
      </c>
      <c r="D126" s="123"/>
      <c r="E126" s="115"/>
      <c r="F126" s="115"/>
      <c r="G126" s="116">
        <f t="shared" si="19"/>
        <v>0</v>
      </c>
      <c r="H126" s="110">
        <v>44435</v>
      </c>
      <c r="I126" s="114">
        <v>31595.45</v>
      </c>
      <c r="J126" s="111">
        <v>2817411</v>
      </c>
      <c r="K126" s="66" t="s">
        <v>53</v>
      </c>
      <c r="L126" s="67" t="s">
        <v>55</v>
      </c>
      <c r="M126" s="85">
        <v>44439</v>
      </c>
      <c r="N126" s="69"/>
    </row>
    <row r="127" spans="2:14" x14ac:dyDescent="0.2">
      <c r="B127" s="119" t="s">
        <v>52</v>
      </c>
      <c r="C127" s="120">
        <f>SUM(C113:C126)</f>
        <v>1086352.2899999998</v>
      </c>
      <c r="D127" s="120">
        <f t="shared" ref="D127:E127" si="20">SUM(D113:D126)</f>
        <v>0</v>
      </c>
      <c r="E127" s="120">
        <f t="shared" si="20"/>
        <v>0</v>
      </c>
      <c r="F127" s="120">
        <f>SUM(F113:F126)</f>
        <v>8382</v>
      </c>
      <c r="G127" s="87">
        <f>SUM(G113:G126)</f>
        <v>8382</v>
      </c>
      <c r="H127" s="88"/>
      <c r="I127" s="87">
        <f>SUM(I113:I126)</f>
        <v>1086352.2899999998</v>
      </c>
      <c r="J127" s="88"/>
      <c r="K127" s="124"/>
      <c r="L127" s="91"/>
      <c r="M127" s="92"/>
      <c r="N127" s="93"/>
    </row>
    <row r="128" spans="2:14" x14ac:dyDescent="0.2">
      <c r="B128" s="94" t="s">
        <v>40</v>
      </c>
      <c r="C128" s="95"/>
      <c r="D128" s="96"/>
      <c r="E128" s="97"/>
      <c r="F128" s="97"/>
      <c r="G128" s="98"/>
      <c r="H128" s="99"/>
      <c r="I128" s="95"/>
      <c r="J128" s="100"/>
      <c r="K128" s="101"/>
      <c r="L128" s="102"/>
      <c r="M128" s="103"/>
      <c r="N128" s="104"/>
    </row>
    <row r="129" spans="2:14" x14ac:dyDescent="0.2">
      <c r="B129" s="113">
        <v>44445</v>
      </c>
      <c r="C129" s="117">
        <v>14734.97</v>
      </c>
      <c r="D129" s="82"/>
      <c r="E129" s="122"/>
      <c r="F129" s="83"/>
      <c r="G129" s="116">
        <f t="shared" ref="G129:G141" si="21">D129+E129+F129</f>
        <v>0</v>
      </c>
      <c r="H129" s="118">
        <v>44445</v>
      </c>
      <c r="I129" s="117">
        <v>14734.97</v>
      </c>
      <c r="J129" s="111">
        <v>2817411</v>
      </c>
      <c r="K129" s="66" t="s">
        <v>53</v>
      </c>
      <c r="L129" s="67" t="s">
        <v>55</v>
      </c>
      <c r="M129" s="85">
        <v>44469</v>
      </c>
      <c r="N129" s="86"/>
    </row>
    <row r="130" spans="2:14" x14ac:dyDescent="0.2">
      <c r="B130" s="109">
        <v>44445</v>
      </c>
      <c r="C130" s="114">
        <v>115931.29</v>
      </c>
      <c r="D130" s="62"/>
      <c r="E130" s="115"/>
      <c r="F130" s="63"/>
      <c r="G130" s="116">
        <f t="shared" si="21"/>
        <v>0</v>
      </c>
      <c r="H130" s="110">
        <v>44445</v>
      </c>
      <c r="I130" s="114">
        <v>115931.29</v>
      </c>
      <c r="J130" s="111">
        <v>2817411</v>
      </c>
      <c r="K130" s="66" t="s">
        <v>53</v>
      </c>
      <c r="L130" s="67" t="s">
        <v>55</v>
      </c>
      <c r="M130" s="85">
        <v>44469</v>
      </c>
      <c r="N130" s="69"/>
    </row>
    <row r="131" spans="2:14" x14ac:dyDescent="0.2">
      <c r="B131" s="109">
        <v>44454</v>
      </c>
      <c r="C131" s="114">
        <v>1425.23</v>
      </c>
      <c r="D131" s="62"/>
      <c r="E131" s="115"/>
      <c r="F131" s="63"/>
      <c r="G131" s="116">
        <f t="shared" si="21"/>
        <v>0</v>
      </c>
      <c r="H131" s="110">
        <v>44454</v>
      </c>
      <c r="I131" s="114">
        <v>1425.23</v>
      </c>
      <c r="J131" s="111">
        <v>2817411</v>
      </c>
      <c r="K131" s="66" t="s">
        <v>53</v>
      </c>
      <c r="L131" s="67" t="s">
        <v>55</v>
      </c>
      <c r="M131" s="85">
        <v>44469</v>
      </c>
      <c r="N131" s="69"/>
    </row>
    <row r="132" spans="2:14" x14ac:dyDescent="0.2">
      <c r="B132" s="109">
        <v>44454</v>
      </c>
      <c r="C132" s="114">
        <v>8.3800000000000008</v>
      </c>
      <c r="D132" s="62"/>
      <c r="E132" s="115"/>
      <c r="F132" s="63"/>
      <c r="G132" s="116">
        <f t="shared" si="21"/>
        <v>0</v>
      </c>
      <c r="H132" s="110">
        <v>44454</v>
      </c>
      <c r="I132" s="114">
        <v>8.3800000000000008</v>
      </c>
      <c r="J132" s="111">
        <v>2817411</v>
      </c>
      <c r="K132" s="66" t="s">
        <v>53</v>
      </c>
      <c r="L132" s="67" t="s">
        <v>55</v>
      </c>
      <c r="M132" s="85">
        <v>44469</v>
      </c>
      <c r="N132" s="69"/>
    </row>
    <row r="133" spans="2:14" x14ac:dyDescent="0.2">
      <c r="B133" s="109">
        <v>44454</v>
      </c>
      <c r="C133" s="114">
        <v>19278.439999999999</v>
      </c>
      <c r="D133" s="62"/>
      <c r="E133" s="115"/>
      <c r="F133" s="63"/>
      <c r="G133" s="116">
        <f t="shared" si="21"/>
        <v>0</v>
      </c>
      <c r="H133" s="110">
        <v>44454</v>
      </c>
      <c r="I133" s="114">
        <v>19278.439999999999</v>
      </c>
      <c r="J133" s="111">
        <v>2817411</v>
      </c>
      <c r="K133" s="66" t="s">
        <v>53</v>
      </c>
      <c r="L133" s="67" t="s">
        <v>55</v>
      </c>
      <c r="M133" s="85">
        <v>44469</v>
      </c>
      <c r="N133" s="69"/>
    </row>
    <row r="134" spans="2:14" x14ac:dyDescent="0.2">
      <c r="B134" s="109">
        <v>44454</v>
      </c>
      <c r="C134" s="114">
        <v>16903.5</v>
      </c>
      <c r="D134" s="62"/>
      <c r="E134" s="115"/>
      <c r="F134" s="63"/>
      <c r="G134" s="116">
        <f t="shared" si="21"/>
        <v>0</v>
      </c>
      <c r="H134" s="110">
        <v>44454</v>
      </c>
      <c r="I134" s="114">
        <v>16903.5</v>
      </c>
      <c r="J134" s="111">
        <v>2817411</v>
      </c>
      <c r="K134" s="66" t="s">
        <v>53</v>
      </c>
      <c r="L134" s="67" t="s">
        <v>55</v>
      </c>
      <c r="M134" s="85">
        <v>44469</v>
      </c>
      <c r="N134" s="69"/>
    </row>
    <row r="135" spans="2:14" x14ac:dyDescent="0.2">
      <c r="B135" s="109">
        <v>44454</v>
      </c>
      <c r="C135" s="114">
        <v>459470.78</v>
      </c>
      <c r="D135" s="62"/>
      <c r="E135" s="115"/>
      <c r="F135" s="63"/>
      <c r="G135" s="116">
        <f t="shared" si="21"/>
        <v>0</v>
      </c>
      <c r="H135" s="110">
        <v>44454</v>
      </c>
      <c r="I135" s="114">
        <v>459470.78</v>
      </c>
      <c r="J135" s="111">
        <v>2817411</v>
      </c>
      <c r="K135" s="66" t="s">
        <v>53</v>
      </c>
      <c r="L135" s="67" t="s">
        <v>55</v>
      </c>
      <c r="M135" s="85">
        <v>44469</v>
      </c>
      <c r="N135" s="69"/>
    </row>
    <row r="136" spans="2:14" x14ac:dyDescent="0.2">
      <c r="B136" s="109">
        <v>44463</v>
      </c>
      <c r="C136" s="114">
        <v>10327.99</v>
      </c>
      <c r="D136" s="62"/>
      <c r="E136" s="115"/>
      <c r="F136" s="63"/>
      <c r="G136" s="116">
        <f t="shared" si="21"/>
        <v>0</v>
      </c>
      <c r="H136" s="110">
        <v>44463</v>
      </c>
      <c r="I136" s="114">
        <v>10327.99</v>
      </c>
      <c r="J136" s="111">
        <v>2817411</v>
      </c>
      <c r="K136" s="66" t="s">
        <v>53</v>
      </c>
      <c r="L136" s="67" t="s">
        <v>55</v>
      </c>
      <c r="M136" s="85">
        <v>44469</v>
      </c>
      <c r="N136" s="69"/>
    </row>
    <row r="137" spans="2:14" x14ac:dyDescent="0.2">
      <c r="B137" s="109">
        <v>44463</v>
      </c>
      <c r="C137" s="114">
        <v>242.91</v>
      </c>
      <c r="D137" s="62"/>
      <c r="E137" s="115"/>
      <c r="F137" s="63"/>
      <c r="G137" s="116">
        <f t="shared" si="21"/>
        <v>0</v>
      </c>
      <c r="H137" s="110">
        <v>44463</v>
      </c>
      <c r="I137" s="114">
        <v>242.91</v>
      </c>
      <c r="J137" s="111">
        <v>2817411</v>
      </c>
      <c r="K137" s="66" t="s">
        <v>53</v>
      </c>
      <c r="L137" s="67" t="s">
        <v>55</v>
      </c>
      <c r="M137" s="85">
        <v>44469</v>
      </c>
      <c r="N137" s="69"/>
    </row>
    <row r="138" spans="2:14" x14ac:dyDescent="0.2">
      <c r="B138" s="109">
        <v>44463</v>
      </c>
      <c r="C138" s="114"/>
      <c r="D138" s="62"/>
      <c r="E138" s="115"/>
      <c r="F138" s="63">
        <v>9189</v>
      </c>
      <c r="G138" s="116">
        <f t="shared" si="21"/>
        <v>9189</v>
      </c>
      <c r="H138" s="110">
        <v>44463</v>
      </c>
      <c r="I138" s="114"/>
      <c r="J138" s="111">
        <v>2817411</v>
      </c>
      <c r="K138" s="66" t="s">
        <v>53</v>
      </c>
      <c r="L138" s="67" t="s">
        <v>55</v>
      </c>
      <c r="M138" s="85">
        <v>44469</v>
      </c>
      <c r="N138" s="69"/>
    </row>
    <row r="139" spans="2:14" x14ac:dyDescent="0.2">
      <c r="B139" s="109">
        <v>44463</v>
      </c>
      <c r="C139" s="114">
        <v>450281.77</v>
      </c>
      <c r="D139" s="62"/>
      <c r="E139" s="115"/>
      <c r="F139" s="63"/>
      <c r="G139" s="116">
        <f t="shared" si="21"/>
        <v>0</v>
      </c>
      <c r="H139" s="110">
        <v>44463</v>
      </c>
      <c r="I139" s="114">
        <v>450281.77</v>
      </c>
      <c r="J139" s="111">
        <v>2817411</v>
      </c>
      <c r="K139" s="66" t="s">
        <v>53</v>
      </c>
      <c r="L139" s="67" t="s">
        <v>55</v>
      </c>
      <c r="M139" s="85">
        <v>44469</v>
      </c>
      <c r="N139" s="69"/>
    </row>
    <row r="140" spans="2:14" x14ac:dyDescent="0.2">
      <c r="B140" s="109">
        <v>44467</v>
      </c>
      <c r="C140" s="114">
        <v>1577.08</v>
      </c>
      <c r="D140" s="62"/>
      <c r="E140" s="115"/>
      <c r="F140" s="63"/>
      <c r="G140" s="116">
        <f t="shared" si="21"/>
        <v>0</v>
      </c>
      <c r="H140" s="110">
        <v>44467</v>
      </c>
      <c r="I140" s="114">
        <v>1577.08</v>
      </c>
      <c r="J140" s="111">
        <v>2817411</v>
      </c>
      <c r="K140" s="66" t="s">
        <v>53</v>
      </c>
      <c r="L140" s="67" t="s">
        <v>55</v>
      </c>
      <c r="M140" s="85">
        <v>44469</v>
      </c>
      <c r="N140" s="69"/>
    </row>
    <row r="141" spans="2:14" x14ac:dyDescent="0.2">
      <c r="B141" s="109">
        <v>44467</v>
      </c>
      <c r="C141" s="114">
        <v>31464.79</v>
      </c>
      <c r="D141" s="62"/>
      <c r="E141" s="115"/>
      <c r="F141" s="63"/>
      <c r="G141" s="116">
        <f t="shared" si="21"/>
        <v>0</v>
      </c>
      <c r="H141" s="110">
        <v>44467</v>
      </c>
      <c r="I141" s="114">
        <v>31464.79</v>
      </c>
      <c r="J141" s="111">
        <v>2817411</v>
      </c>
      <c r="K141" s="66" t="s">
        <v>53</v>
      </c>
      <c r="L141" s="67" t="s">
        <v>55</v>
      </c>
      <c r="M141" s="85">
        <v>44469</v>
      </c>
      <c r="N141" s="69"/>
    </row>
    <row r="142" spans="2:14" x14ac:dyDescent="0.2">
      <c r="B142" s="119" t="s">
        <v>52</v>
      </c>
      <c r="C142" s="114">
        <f>SUM(C129:C141)</f>
        <v>1121647.1300000004</v>
      </c>
      <c r="D142" s="114">
        <f>SUM(D129:D141)</f>
        <v>0</v>
      </c>
      <c r="E142" s="114">
        <f>SUM(E129:E141)</f>
        <v>0</v>
      </c>
      <c r="F142" s="61">
        <f>SUM(F129:F141)</f>
        <v>9189</v>
      </c>
      <c r="G142" s="61">
        <f>SUM(G129:G141)</f>
        <v>9189</v>
      </c>
      <c r="H142" s="64"/>
      <c r="I142" s="61">
        <f>SUM(I129:I141)</f>
        <v>1121647.1300000004</v>
      </c>
      <c r="J142" s="65"/>
      <c r="K142" s="66"/>
      <c r="L142" s="67"/>
      <c r="M142" s="68"/>
      <c r="N142" s="69"/>
    </row>
    <row r="143" spans="2:14" x14ac:dyDescent="0.2">
      <c r="B143" s="70" t="s">
        <v>41</v>
      </c>
      <c r="C143" s="71"/>
      <c r="D143" s="72"/>
      <c r="E143" s="73"/>
      <c r="F143" s="73"/>
      <c r="G143" s="74"/>
      <c r="H143" s="75"/>
      <c r="I143" s="71"/>
      <c r="J143" s="76"/>
      <c r="K143" s="77"/>
      <c r="L143" s="78"/>
      <c r="M143" s="79"/>
      <c r="N143" s="80"/>
    </row>
    <row r="144" spans="2:14" x14ac:dyDescent="0.2">
      <c r="B144" s="109">
        <v>44476</v>
      </c>
      <c r="C144" s="114">
        <v>101405.6</v>
      </c>
      <c r="D144" s="123"/>
      <c r="E144" s="115"/>
      <c r="F144" s="115"/>
      <c r="G144" s="116">
        <f t="shared" ref="G144:G158" si="22">D144+E144+F144</f>
        <v>0</v>
      </c>
      <c r="H144" s="110">
        <v>44476</v>
      </c>
      <c r="I144" s="114">
        <v>101405.6</v>
      </c>
      <c r="J144" s="125">
        <v>4066798554</v>
      </c>
      <c r="K144" s="57" t="s">
        <v>56</v>
      </c>
      <c r="L144" s="67" t="s">
        <v>55</v>
      </c>
      <c r="M144" s="85">
        <v>44500</v>
      </c>
      <c r="N144" s="69"/>
    </row>
    <row r="145" spans="2:14" x14ac:dyDescent="0.2">
      <c r="B145" s="109">
        <v>44482</v>
      </c>
      <c r="C145" s="114">
        <v>17311.439999999999</v>
      </c>
      <c r="D145" s="123"/>
      <c r="E145" s="115"/>
      <c r="F145" s="115"/>
      <c r="G145" s="116">
        <f t="shared" si="22"/>
        <v>0</v>
      </c>
      <c r="H145" s="110">
        <v>44482</v>
      </c>
      <c r="I145" s="114">
        <v>17311.439999999999</v>
      </c>
      <c r="J145" s="125">
        <v>4066798554</v>
      </c>
      <c r="K145" s="57" t="s">
        <v>56</v>
      </c>
      <c r="L145" s="67" t="s">
        <v>55</v>
      </c>
      <c r="M145" s="85">
        <v>44500</v>
      </c>
      <c r="N145" s="69"/>
    </row>
    <row r="146" spans="2:14" x14ac:dyDescent="0.2">
      <c r="B146" s="109">
        <v>44482</v>
      </c>
      <c r="C146" s="114">
        <v>15244.68</v>
      </c>
      <c r="D146" s="123"/>
      <c r="E146" s="115"/>
      <c r="F146" s="115"/>
      <c r="G146" s="116">
        <f t="shared" si="22"/>
        <v>0</v>
      </c>
      <c r="H146" s="110">
        <v>44482</v>
      </c>
      <c r="I146" s="114">
        <v>15244.68</v>
      </c>
      <c r="J146" s="125">
        <v>4066798554</v>
      </c>
      <c r="K146" s="57" t="s">
        <v>56</v>
      </c>
      <c r="L146" s="67" t="s">
        <v>55</v>
      </c>
      <c r="M146" s="85">
        <v>44500</v>
      </c>
      <c r="N146" s="69"/>
    </row>
    <row r="147" spans="2:14" x14ac:dyDescent="0.2">
      <c r="B147" s="109">
        <v>44482</v>
      </c>
      <c r="C147" s="114">
        <v>417398.6</v>
      </c>
      <c r="D147" s="123"/>
      <c r="E147" s="115"/>
      <c r="F147" s="115"/>
      <c r="G147" s="116">
        <f t="shared" si="22"/>
        <v>0</v>
      </c>
      <c r="H147" s="110">
        <v>44482</v>
      </c>
      <c r="I147" s="114">
        <v>417398.6</v>
      </c>
      <c r="J147" s="125">
        <v>4066798554</v>
      </c>
      <c r="K147" s="57" t="s">
        <v>56</v>
      </c>
      <c r="L147" s="67" t="s">
        <v>55</v>
      </c>
      <c r="M147" s="85">
        <v>44500</v>
      </c>
      <c r="N147" s="69"/>
    </row>
    <row r="148" spans="2:14" x14ac:dyDescent="0.2">
      <c r="B148" s="109">
        <v>44490</v>
      </c>
      <c r="C148" s="114">
        <v>25944.16</v>
      </c>
      <c r="D148" s="123"/>
      <c r="E148" s="115"/>
      <c r="F148" s="115"/>
      <c r="G148" s="116">
        <f t="shared" si="22"/>
        <v>0</v>
      </c>
      <c r="H148" s="110">
        <v>44490</v>
      </c>
      <c r="I148" s="114">
        <v>25944.16</v>
      </c>
      <c r="J148" s="125">
        <v>4066798554</v>
      </c>
      <c r="K148" s="57" t="s">
        <v>56</v>
      </c>
      <c r="L148" s="67" t="s">
        <v>55</v>
      </c>
      <c r="M148" s="85">
        <v>44500</v>
      </c>
      <c r="N148" s="69"/>
    </row>
    <row r="149" spans="2:14" x14ac:dyDescent="0.2">
      <c r="B149" s="109">
        <v>44490</v>
      </c>
      <c r="C149" s="114">
        <v>266.83</v>
      </c>
      <c r="D149" s="123"/>
      <c r="E149" s="115"/>
      <c r="F149" s="115"/>
      <c r="G149" s="116">
        <f t="shared" si="22"/>
        <v>0</v>
      </c>
      <c r="H149" s="110">
        <v>44490</v>
      </c>
      <c r="I149" s="114">
        <v>266.83</v>
      </c>
      <c r="J149" s="125">
        <v>4066798554</v>
      </c>
      <c r="K149" s="57" t="s">
        <v>56</v>
      </c>
      <c r="L149" s="67" t="s">
        <v>55</v>
      </c>
      <c r="M149" s="85">
        <v>44500</v>
      </c>
      <c r="N149" s="69"/>
    </row>
    <row r="150" spans="2:14" x14ac:dyDescent="0.2">
      <c r="B150" s="109">
        <v>44490</v>
      </c>
      <c r="C150" s="114">
        <v>25576.58</v>
      </c>
      <c r="D150" s="123"/>
      <c r="E150" s="115"/>
      <c r="F150" s="115"/>
      <c r="G150" s="116">
        <f t="shared" si="22"/>
        <v>0</v>
      </c>
      <c r="H150" s="110">
        <v>44490</v>
      </c>
      <c r="I150" s="114">
        <v>25576.58</v>
      </c>
      <c r="J150" s="125">
        <v>4066798554</v>
      </c>
      <c r="K150" s="57" t="s">
        <v>56</v>
      </c>
      <c r="L150" s="67" t="s">
        <v>55</v>
      </c>
      <c r="M150" s="85">
        <v>44500</v>
      </c>
      <c r="N150" s="69"/>
    </row>
    <row r="151" spans="2:14" x14ac:dyDescent="0.2">
      <c r="B151" s="109">
        <v>44490</v>
      </c>
      <c r="C151" s="114">
        <v>578.89</v>
      </c>
      <c r="D151" s="123"/>
      <c r="E151" s="115"/>
      <c r="F151" s="115"/>
      <c r="G151" s="116">
        <f t="shared" si="22"/>
        <v>0</v>
      </c>
      <c r="H151" s="110">
        <v>44490</v>
      </c>
      <c r="I151" s="114">
        <v>578.89</v>
      </c>
      <c r="J151" s="125">
        <v>4066798554</v>
      </c>
      <c r="K151" s="57" t="s">
        <v>56</v>
      </c>
      <c r="L151" s="67" t="s">
        <v>55</v>
      </c>
      <c r="M151" s="85">
        <v>44500</v>
      </c>
      <c r="N151" s="69"/>
    </row>
    <row r="152" spans="2:14" x14ac:dyDescent="0.2">
      <c r="B152" s="109">
        <v>44491</v>
      </c>
      <c r="C152" s="114">
        <v>72184.23</v>
      </c>
      <c r="D152" s="123"/>
      <c r="E152" s="115"/>
      <c r="F152" s="115"/>
      <c r="G152" s="116">
        <f t="shared" si="22"/>
        <v>0</v>
      </c>
      <c r="H152" s="110">
        <v>44491</v>
      </c>
      <c r="I152" s="114">
        <v>72184.23</v>
      </c>
      <c r="J152" s="125">
        <v>4066798554</v>
      </c>
      <c r="K152" s="57" t="s">
        <v>56</v>
      </c>
      <c r="L152" s="67" t="s">
        <v>55</v>
      </c>
      <c r="M152" s="85">
        <v>44500</v>
      </c>
      <c r="N152" s="69"/>
    </row>
    <row r="153" spans="2:14" x14ac:dyDescent="0.2">
      <c r="B153" s="109">
        <v>44495</v>
      </c>
      <c r="C153" s="114">
        <v>1577.08</v>
      </c>
      <c r="D153" s="123"/>
      <c r="E153" s="115"/>
      <c r="F153" s="115"/>
      <c r="G153" s="116">
        <f t="shared" si="22"/>
        <v>0</v>
      </c>
      <c r="H153" s="110">
        <v>44495</v>
      </c>
      <c r="I153" s="114">
        <v>1577.08</v>
      </c>
      <c r="J153" s="125">
        <v>4066798554</v>
      </c>
      <c r="K153" s="57" t="s">
        <v>56</v>
      </c>
      <c r="L153" s="67" t="s">
        <v>55</v>
      </c>
      <c r="M153" s="85">
        <v>44500</v>
      </c>
      <c r="N153" s="69"/>
    </row>
    <row r="154" spans="2:14" x14ac:dyDescent="0.2">
      <c r="B154" s="109">
        <v>44495</v>
      </c>
      <c r="C154" s="114">
        <v>31996.25</v>
      </c>
      <c r="D154" s="123"/>
      <c r="E154" s="115"/>
      <c r="F154" s="115"/>
      <c r="G154" s="116">
        <f t="shared" si="22"/>
        <v>0</v>
      </c>
      <c r="H154" s="110">
        <v>44495</v>
      </c>
      <c r="I154" s="114">
        <v>31996.25</v>
      </c>
      <c r="J154" s="125">
        <v>4066798554</v>
      </c>
      <c r="K154" s="57" t="s">
        <v>56</v>
      </c>
      <c r="L154" s="67" t="s">
        <v>55</v>
      </c>
      <c r="M154" s="85">
        <v>44500</v>
      </c>
      <c r="N154" s="69"/>
    </row>
    <row r="155" spans="2:14" x14ac:dyDescent="0.2">
      <c r="B155" s="109">
        <v>44495</v>
      </c>
      <c r="C155" s="114">
        <v>664.3</v>
      </c>
      <c r="D155" s="123"/>
      <c r="E155" s="115"/>
      <c r="F155" s="115"/>
      <c r="G155" s="116">
        <f t="shared" si="22"/>
        <v>0</v>
      </c>
      <c r="H155" s="110">
        <v>44495</v>
      </c>
      <c r="I155" s="114">
        <v>664.3</v>
      </c>
      <c r="J155" s="125">
        <v>4066798554</v>
      </c>
      <c r="K155" s="57" t="s">
        <v>56</v>
      </c>
      <c r="L155" s="67" t="s">
        <v>55</v>
      </c>
      <c r="M155" s="85">
        <v>44500</v>
      </c>
      <c r="N155" s="69"/>
    </row>
    <row r="156" spans="2:14" x14ac:dyDescent="0.2">
      <c r="B156" s="109">
        <v>44495</v>
      </c>
      <c r="C156" s="114">
        <v>6.14</v>
      </c>
      <c r="D156" s="123"/>
      <c r="E156" s="115"/>
      <c r="F156" s="115"/>
      <c r="G156" s="116">
        <f t="shared" si="22"/>
        <v>0</v>
      </c>
      <c r="H156" s="110">
        <v>44495</v>
      </c>
      <c r="I156" s="114">
        <v>6.14</v>
      </c>
      <c r="J156" s="125">
        <v>4066798554</v>
      </c>
      <c r="K156" s="57" t="s">
        <v>56</v>
      </c>
      <c r="L156" s="67" t="s">
        <v>55</v>
      </c>
      <c r="M156" s="85">
        <v>44500</v>
      </c>
      <c r="N156" s="69"/>
    </row>
    <row r="157" spans="2:14" x14ac:dyDescent="0.2">
      <c r="B157" s="109">
        <v>44222</v>
      </c>
      <c r="C157" s="114"/>
      <c r="D157" s="123"/>
      <c r="E157" s="115"/>
      <c r="F157" s="115">
        <v>8348</v>
      </c>
      <c r="G157" s="116">
        <f t="shared" si="22"/>
        <v>8348</v>
      </c>
      <c r="H157" s="110">
        <v>44222</v>
      </c>
      <c r="I157" s="114">
        <v>0</v>
      </c>
      <c r="J157" s="125">
        <v>4066798554</v>
      </c>
      <c r="K157" s="57" t="s">
        <v>56</v>
      </c>
      <c r="L157" s="67" t="s">
        <v>55</v>
      </c>
      <c r="M157" s="85">
        <v>44500</v>
      </c>
      <c r="N157" s="69"/>
    </row>
    <row r="158" spans="2:14" x14ac:dyDescent="0.2">
      <c r="B158" s="109">
        <v>44495</v>
      </c>
      <c r="C158" s="114">
        <v>409050.61</v>
      </c>
      <c r="D158" s="123"/>
      <c r="E158" s="115"/>
      <c r="F158" s="115"/>
      <c r="G158" s="116">
        <f t="shared" si="22"/>
        <v>0</v>
      </c>
      <c r="H158" s="110">
        <v>44495</v>
      </c>
      <c r="I158" s="114">
        <v>409050.61</v>
      </c>
      <c r="J158" s="125">
        <v>4066798554</v>
      </c>
      <c r="K158" s="57" t="s">
        <v>56</v>
      </c>
      <c r="L158" s="67" t="s">
        <v>55</v>
      </c>
      <c r="M158" s="85">
        <v>44500</v>
      </c>
      <c r="N158" s="69"/>
    </row>
    <row r="159" spans="2:14" x14ac:dyDescent="0.2">
      <c r="B159" s="119" t="s">
        <v>52</v>
      </c>
      <c r="C159" s="120">
        <f>SUM(C144:C158)</f>
        <v>1119205.3899999999</v>
      </c>
      <c r="D159" s="120">
        <f t="shared" ref="D159:E159" si="23">SUM(D144:D158)</f>
        <v>0</v>
      </c>
      <c r="E159" s="120">
        <f t="shared" si="23"/>
        <v>0</v>
      </c>
      <c r="F159" s="120">
        <f>SUM(F144:F158)</f>
        <v>8348</v>
      </c>
      <c r="G159" s="120">
        <f>SUM(G144:G158)</f>
        <v>8348</v>
      </c>
      <c r="H159" s="88"/>
      <c r="I159" s="120">
        <f>SUM(I144:I158)</f>
        <v>1119205.3899999999</v>
      </c>
      <c r="J159" s="89"/>
      <c r="K159" s="126"/>
      <c r="L159" s="91"/>
      <c r="M159" s="92"/>
      <c r="N159" s="93"/>
    </row>
    <row r="160" spans="2:14" x14ac:dyDescent="0.2">
      <c r="B160" s="94" t="s">
        <v>42</v>
      </c>
      <c r="C160" s="95"/>
      <c r="D160" s="96"/>
      <c r="E160" s="97"/>
      <c r="F160" s="97"/>
      <c r="G160" s="98"/>
      <c r="H160" s="99"/>
      <c r="I160" s="95"/>
      <c r="J160" s="100"/>
      <c r="K160" s="101"/>
      <c r="L160" s="102"/>
      <c r="M160" s="103"/>
      <c r="N160" s="104"/>
    </row>
    <row r="161" spans="2:14" x14ac:dyDescent="0.2">
      <c r="B161" s="109">
        <v>44508</v>
      </c>
      <c r="C161" s="127">
        <v>15086.97</v>
      </c>
      <c r="D161" s="96"/>
      <c r="E161" s="97"/>
      <c r="F161" s="97"/>
      <c r="G161" s="116">
        <f t="shared" ref="G161:G175" si="24">D161+E161+F161</f>
        <v>0</v>
      </c>
      <c r="H161" s="110">
        <v>44508</v>
      </c>
      <c r="I161" s="127">
        <v>15086.97</v>
      </c>
      <c r="J161" s="125">
        <v>4066798554</v>
      </c>
      <c r="K161" s="57" t="s">
        <v>56</v>
      </c>
      <c r="L161" s="84" t="s">
        <v>55</v>
      </c>
      <c r="M161" s="85">
        <v>44530</v>
      </c>
      <c r="N161" s="104"/>
    </row>
    <row r="162" spans="2:14" x14ac:dyDescent="0.2">
      <c r="B162" s="113">
        <v>44508</v>
      </c>
      <c r="C162" s="117">
        <v>17275.2</v>
      </c>
      <c r="D162" s="121"/>
      <c r="E162" s="122"/>
      <c r="F162" s="122"/>
      <c r="G162" s="116">
        <f t="shared" si="24"/>
        <v>0</v>
      </c>
      <c r="H162" s="118">
        <v>44508</v>
      </c>
      <c r="I162" s="81">
        <v>17275.2</v>
      </c>
      <c r="J162" s="125">
        <v>4066798554</v>
      </c>
      <c r="K162" s="57" t="s">
        <v>56</v>
      </c>
      <c r="L162" s="84" t="s">
        <v>55</v>
      </c>
      <c r="M162" s="85">
        <v>44530</v>
      </c>
      <c r="N162" s="86"/>
    </row>
    <row r="163" spans="2:14" x14ac:dyDescent="0.2">
      <c r="B163" s="109">
        <v>44508</v>
      </c>
      <c r="C163" s="114">
        <v>23031.78</v>
      </c>
      <c r="D163" s="123"/>
      <c r="E163" s="115"/>
      <c r="F163" s="115"/>
      <c r="G163" s="116">
        <f t="shared" si="24"/>
        <v>0</v>
      </c>
      <c r="H163" s="110">
        <v>44508</v>
      </c>
      <c r="I163" s="61">
        <v>23031.78</v>
      </c>
      <c r="J163" s="111">
        <v>4066798554</v>
      </c>
      <c r="K163" s="66" t="s">
        <v>56</v>
      </c>
      <c r="L163" s="67" t="s">
        <v>55</v>
      </c>
      <c r="M163" s="68">
        <v>44530</v>
      </c>
      <c r="N163" s="69"/>
    </row>
    <row r="164" spans="2:14" x14ac:dyDescent="0.2">
      <c r="B164" s="109">
        <v>44508</v>
      </c>
      <c r="C164" s="114">
        <v>89997.59</v>
      </c>
      <c r="D164" s="123"/>
      <c r="E164" s="115"/>
      <c r="F164" s="115"/>
      <c r="G164" s="116">
        <f t="shared" si="24"/>
        <v>0</v>
      </c>
      <c r="H164" s="110">
        <v>44508</v>
      </c>
      <c r="I164" s="61">
        <v>89997.59</v>
      </c>
      <c r="J164" s="111">
        <v>4066798554</v>
      </c>
      <c r="K164" s="66" t="s">
        <v>56</v>
      </c>
      <c r="L164" s="67" t="s">
        <v>55</v>
      </c>
      <c r="M164" s="68">
        <v>44530</v>
      </c>
      <c r="N164" s="69"/>
    </row>
    <row r="165" spans="2:14" x14ac:dyDescent="0.2">
      <c r="B165" s="109">
        <v>44508</v>
      </c>
      <c r="C165" s="114">
        <v>2927.08</v>
      </c>
      <c r="D165" s="123"/>
      <c r="E165" s="115"/>
      <c r="F165" s="115"/>
      <c r="G165" s="116">
        <f t="shared" si="24"/>
        <v>0</v>
      </c>
      <c r="H165" s="110">
        <v>44508</v>
      </c>
      <c r="I165" s="61">
        <v>2927.08</v>
      </c>
      <c r="J165" s="111">
        <v>4066798554</v>
      </c>
      <c r="K165" s="66" t="s">
        <v>56</v>
      </c>
      <c r="L165" s="67" t="s">
        <v>55</v>
      </c>
      <c r="M165" s="68">
        <v>44530</v>
      </c>
      <c r="N165" s="69"/>
    </row>
    <row r="166" spans="2:14" x14ac:dyDescent="0.2">
      <c r="B166" s="109">
        <v>44512</v>
      </c>
      <c r="C166" s="114">
        <v>17784.48</v>
      </c>
      <c r="D166" s="123"/>
      <c r="E166" s="115"/>
      <c r="F166" s="115"/>
      <c r="G166" s="116">
        <f t="shared" si="24"/>
        <v>0</v>
      </c>
      <c r="H166" s="110">
        <v>44512</v>
      </c>
      <c r="I166" s="61">
        <v>17784.48</v>
      </c>
      <c r="J166" s="111">
        <v>4066798554</v>
      </c>
      <c r="K166" s="66" t="s">
        <v>56</v>
      </c>
      <c r="L166" s="67" t="s">
        <v>55</v>
      </c>
      <c r="M166" s="68">
        <v>44530</v>
      </c>
      <c r="N166" s="69"/>
    </row>
    <row r="167" spans="2:14" x14ac:dyDescent="0.2">
      <c r="B167" s="109">
        <v>44512</v>
      </c>
      <c r="C167" s="114">
        <v>16411.150000000001</v>
      </c>
      <c r="D167" s="123"/>
      <c r="E167" s="115"/>
      <c r="F167" s="115"/>
      <c r="G167" s="116">
        <f t="shared" si="24"/>
        <v>0</v>
      </c>
      <c r="H167" s="110">
        <v>44512</v>
      </c>
      <c r="I167" s="61">
        <v>16411.150000000001</v>
      </c>
      <c r="J167" s="111">
        <v>4066798554</v>
      </c>
      <c r="K167" s="66" t="s">
        <v>56</v>
      </c>
      <c r="L167" s="67" t="s">
        <v>55</v>
      </c>
      <c r="M167" s="68">
        <v>44530</v>
      </c>
      <c r="N167" s="69"/>
    </row>
    <row r="168" spans="2:14" x14ac:dyDescent="0.2">
      <c r="B168" s="109">
        <v>44512</v>
      </c>
      <c r="C168" s="114">
        <v>382626.73</v>
      </c>
      <c r="D168" s="123"/>
      <c r="E168" s="115"/>
      <c r="F168" s="115"/>
      <c r="G168" s="116">
        <f t="shared" si="24"/>
        <v>0</v>
      </c>
      <c r="H168" s="110">
        <v>44512</v>
      </c>
      <c r="I168" s="61">
        <v>382626.73</v>
      </c>
      <c r="J168" s="111">
        <v>4066798554</v>
      </c>
      <c r="K168" s="66" t="s">
        <v>56</v>
      </c>
      <c r="L168" s="67" t="s">
        <v>55</v>
      </c>
      <c r="M168" s="68">
        <v>44530</v>
      </c>
      <c r="N168" s="69"/>
    </row>
    <row r="169" spans="2:14" x14ac:dyDescent="0.2">
      <c r="B169" s="109">
        <v>44524</v>
      </c>
      <c r="C169" s="114">
        <v>4765.24</v>
      </c>
      <c r="D169" s="123"/>
      <c r="E169" s="115"/>
      <c r="F169" s="115"/>
      <c r="G169" s="116">
        <f t="shared" si="24"/>
        <v>0</v>
      </c>
      <c r="H169" s="110">
        <v>44524</v>
      </c>
      <c r="I169" s="61">
        <v>4765.24</v>
      </c>
      <c r="J169" s="111">
        <v>4066798554</v>
      </c>
      <c r="K169" s="66" t="s">
        <v>56</v>
      </c>
      <c r="L169" s="67" t="s">
        <v>55</v>
      </c>
      <c r="M169" s="68">
        <v>44530</v>
      </c>
      <c r="N169" s="69"/>
    </row>
    <row r="170" spans="2:14" x14ac:dyDescent="0.2">
      <c r="B170" s="109">
        <v>44524</v>
      </c>
      <c r="C170" s="114">
        <v>5018.8500000000004</v>
      </c>
      <c r="D170" s="123"/>
      <c r="E170" s="115"/>
      <c r="F170" s="115"/>
      <c r="G170" s="116">
        <f t="shared" si="24"/>
        <v>0</v>
      </c>
      <c r="H170" s="110">
        <v>44524</v>
      </c>
      <c r="I170" s="61">
        <v>5018.8500000000004</v>
      </c>
      <c r="J170" s="111">
        <v>4066798554</v>
      </c>
      <c r="K170" s="66" t="s">
        <v>56</v>
      </c>
      <c r="L170" s="67" t="s">
        <v>55</v>
      </c>
      <c r="M170" s="68">
        <v>44530</v>
      </c>
      <c r="N170" s="69"/>
    </row>
    <row r="171" spans="2:14" x14ac:dyDescent="0.2">
      <c r="B171" s="109">
        <v>44524</v>
      </c>
      <c r="C171" s="114"/>
      <c r="D171" s="123"/>
      <c r="E171" s="115"/>
      <c r="F171" s="115">
        <v>7653</v>
      </c>
      <c r="G171" s="116">
        <f t="shared" si="24"/>
        <v>7653</v>
      </c>
      <c r="H171" s="110">
        <v>44524</v>
      </c>
      <c r="I171" s="61"/>
      <c r="J171" s="111">
        <v>4066798554</v>
      </c>
      <c r="K171" s="66" t="s">
        <v>56</v>
      </c>
      <c r="L171" s="67" t="s">
        <v>55</v>
      </c>
      <c r="M171" s="68">
        <v>44530</v>
      </c>
      <c r="N171" s="69"/>
    </row>
    <row r="172" spans="2:14" x14ac:dyDescent="0.2">
      <c r="B172" s="109">
        <v>44524</v>
      </c>
      <c r="C172" s="114">
        <v>374973.73</v>
      </c>
      <c r="D172" s="123"/>
      <c r="E172" s="115"/>
      <c r="F172" s="115"/>
      <c r="G172" s="116">
        <f t="shared" si="24"/>
        <v>0</v>
      </c>
      <c r="H172" s="110">
        <v>44529</v>
      </c>
      <c r="I172" s="61">
        <v>374973.73</v>
      </c>
      <c r="J172" s="111">
        <v>4066798554</v>
      </c>
      <c r="K172" s="66" t="s">
        <v>56</v>
      </c>
      <c r="L172" s="67" t="s">
        <v>55</v>
      </c>
      <c r="M172" s="68">
        <v>44530</v>
      </c>
      <c r="N172" s="69"/>
    </row>
    <row r="173" spans="2:14" x14ac:dyDescent="0.2">
      <c r="B173" s="109">
        <v>44529</v>
      </c>
      <c r="C173" s="114">
        <v>1577.08</v>
      </c>
      <c r="D173" s="123"/>
      <c r="E173" s="115"/>
      <c r="F173" s="115"/>
      <c r="G173" s="116">
        <f t="shared" si="24"/>
        <v>0</v>
      </c>
      <c r="H173" s="110">
        <v>44529</v>
      </c>
      <c r="I173" s="61">
        <v>1577.08</v>
      </c>
      <c r="J173" s="111">
        <v>4066798554</v>
      </c>
      <c r="K173" s="66" t="s">
        <v>56</v>
      </c>
      <c r="L173" s="67" t="s">
        <v>55</v>
      </c>
      <c r="M173" s="68">
        <v>44530</v>
      </c>
      <c r="N173" s="69"/>
    </row>
    <row r="174" spans="2:14" x14ac:dyDescent="0.2">
      <c r="B174" s="109">
        <v>44529</v>
      </c>
      <c r="C174" s="114">
        <v>28853.14</v>
      </c>
      <c r="D174" s="123"/>
      <c r="E174" s="115"/>
      <c r="F174" s="115"/>
      <c r="G174" s="116">
        <f t="shared" si="24"/>
        <v>0</v>
      </c>
      <c r="H174" s="110">
        <v>44529</v>
      </c>
      <c r="I174" s="61">
        <v>28853.14</v>
      </c>
      <c r="J174" s="111">
        <v>4066798554</v>
      </c>
      <c r="K174" s="66" t="s">
        <v>56</v>
      </c>
      <c r="L174" s="67" t="s">
        <v>55</v>
      </c>
      <c r="M174" s="68">
        <v>44530</v>
      </c>
      <c r="N174" s="69"/>
    </row>
    <row r="175" spans="2:14" x14ac:dyDescent="0.2">
      <c r="B175" s="109">
        <v>44529</v>
      </c>
      <c r="C175" s="114">
        <v>7557.1</v>
      </c>
      <c r="D175" s="123"/>
      <c r="E175" s="115"/>
      <c r="F175" s="115"/>
      <c r="G175" s="116">
        <f t="shared" si="24"/>
        <v>0</v>
      </c>
      <c r="H175" s="110">
        <v>44529</v>
      </c>
      <c r="I175" s="61">
        <v>7557.1</v>
      </c>
      <c r="J175" s="111">
        <v>4066798554</v>
      </c>
      <c r="K175" s="66" t="s">
        <v>56</v>
      </c>
      <c r="L175" s="67" t="s">
        <v>55</v>
      </c>
      <c r="M175" s="68">
        <v>44530</v>
      </c>
      <c r="N175" s="69"/>
    </row>
    <row r="176" spans="2:14" x14ac:dyDescent="0.2">
      <c r="B176" s="119" t="s">
        <v>52</v>
      </c>
      <c r="C176" s="114">
        <f>SUM(C161:C175)</f>
        <v>987886.11999999988</v>
      </c>
      <c r="D176" s="114">
        <f t="shared" ref="D176" si="25">SUM(D161:D175)</f>
        <v>0</v>
      </c>
      <c r="E176" s="114">
        <f t="shared" ref="E176" si="26">SUM(E161:E175)</f>
        <v>0</v>
      </c>
      <c r="F176" s="114">
        <f t="shared" ref="F176:G176" si="27">SUM(F161:F175)</f>
        <v>7653</v>
      </c>
      <c r="G176" s="114">
        <f t="shared" si="27"/>
        <v>7653</v>
      </c>
      <c r="H176" s="64"/>
      <c r="I176" s="114">
        <f>SUM(I161:I175)</f>
        <v>987886.11999999988</v>
      </c>
      <c r="J176" s="65"/>
      <c r="K176" s="90"/>
      <c r="L176" s="91"/>
      <c r="M176" s="92"/>
      <c r="N176" s="93"/>
    </row>
    <row r="177" spans="2:14" x14ac:dyDescent="0.2">
      <c r="B177" s="70" t="s">
        <v>43</v>
      </c>
      <c r="C177" s="71"/>
      <c r="D177" s="72"/>
      <c r="E177" s="73"/>
      <c r="F177" s="73"/>
      <c r="G177" s="74"/>
      <c r="H177" s="75"/>
      <c r="I177" s="71"/>
      <c r="J177" s="76"/>
      <c r="K177" s="101"/>
      <c r="L177" s="102"/>
      <c r="M177" s="103"/>
      <c r="N177" s="104"/>
    </row>
    <row r="178" spans="2:14" x14ac:dyDescent="0.2">
      <c r="B178" s="109">
        <v>44533</v>
      </c>
      <c r="C178" s="114">
        <v>14874.95</v>
      </c>
      <c r="D178" s="123"/>
      <c r="E178" s="115"/>
      <c r="F178" s="115"/>
      <c r="G178" s="116">
        <f t="shared" ref="G178:G188" si="28">D178+E178+F178</f>
        <v>0</v>
      </c>
      <c r="H178" s="110">
        <v>44533</v>
      </c>
      <c r="I178" s="114">
        <v>14874.95</v>
      </c>
      <c r="J178" s="111">
        <v>4066798554</v>
      </c>
      <c r="K178" s="66" t="s">
        <v>56</v>
      </c>
      <c r="L178" s="67" t="s">
        <v>55</v>
      </c>
      <c r="M178" s="68">
        <v>44561</v>
      </c>
      <c r="N178" s="69"/>
    </row>
    <row r="179" spans="2:14" x14ac:dyDescent="0.2">
      <c r="B179" s="109">
        <v>44533</v>
      </c>
      <c r="C179" s="114">
        <v>104239.17</v>
      </c>
      <c r="D179" s="123"/>
      <c r="E179" s="115"/>
      <c r="F179" s="115"/>
      <c r="G179" s="116">
        <f t="shared" si="28"/>
        <v>0</v>
      </c>
      <c r="H179" s="110">
        <v>44533</v>
      </c>
      <c r="I179" s="114">
        <v>104239.17</v>
      </c>
      <c r="J179" s="111">
        <v>4066798554</v>
      </c>
      <c r="K179" s="66" t="s">
        <v>56</v>
      </c>
      <c r="L179" s="67" t="s">
        <v>55</v>
      </c>
      <c r="M179" s="68">
        <v>44561</v>
      </c>
      <c r="N179" s="69"/>
    </row>
    <row r="180" spans="2:14" x14ac:dyDescent="0.2">
      <c r="B180" s="109">
        <v>44543</v>
      </c>
      <c r="C180" s="114"/>
      <c r="D180" s="123"/>
      <c r="E180" s="115"/>
      <c r="F180" s="115">
        <v>8570</v>
      </c>
      <c r="G180" s="116">
        <f t="shared" si="28"/>
        <v>8570</v>
      </c>
      <c r="H180" s="110">
        <v>44543</v>
      </c>
      <c r="I180" s="114">
        <v>0</v>
      </c>
      <c r="J180" s="111">
        <v>4066798554</v>
      </c>
      <c r="K180" s="66" t="s">
        <v>56</v>
      </c>
      <c r="L180" s="67" t="s">
        <v>55</v>
      </c>
      <c r="M180" s="68">
        <v>44561</v>
      </c>
      <c r="N180" s="69"/>
    </row>
    <row r="181" spans="2:14" x14ac:dyDescent="0.2">
      <c r="B181" s="109">
        <v>44543</v>
      </c>
      <c r="C181" s="114">
        <v>848417.61</v>
      </c>
      <c r="D181" s="123"/>
      <c r="E181" s="115"/>
      <c r="F181" s="115"/>
      <c r="G181" s="116">
        <f t="shared" si="28"/>
        <v>0</v>
      </c>
      <c r="H181" s="110">
        <v>44543</v>
      </c>
      <c r="I181" s="114">
        <v>848417.61</v>
      </c>
      <c r="J181" s="111">
        <v>4066798554</v>
      </c>
      <c r="K181" s="66" t="s">
        <v>56</v>
      </c>
      <c r="L181" s="67" t="s">
        <v>55</v>
      </c>
      <c r="M181" s="68">
        <v>44561</v>
      </c>
      <c r="N181" s="69"/>
    </row>
    <row r="182" spans="2:14" x14ac:dyDescent="0.2">
      <c r="B182" s="109">
        <v>44545</v>
      </c>
      <c r="C182" s="114">
        <v>19118.169999999998</v>
      </c>
      <c r="D182" s="123"/>
      <c r="E182" s="115"/>
      <c r="F182" s="115"/>
      <c r="G182" s="116">
        <f t="shared" si="28"/>
        <v>0</v>
      </c>
      <c r="H182" s="110">
        <v>44545</v>
      </c>
      <c r="I182" s="114">
        <v>19118.169999999998</v>
      </c>
      <c r="J182" s="111">
        <v>4066798554</v>
      </c>
      <c r="K182" s="66" t="s">
        <v>56</v>
      </c>
      <c r="L182" s="67" t="s">
        <v>55</v>
      </c>
      <c r="M182" s="68">
        <v>44561</v>
      </c>
      <c r="N182" s="69"/>
    </row>
    <row r="183" spans="2:14" x14ac:dyDescent="0.2">
      <c r="B183" s="109">
        <v>44545</v>
      </c>
      <c r="C183" s="114">
        <v>15824.61</v>
      </c>
      <c r="D183" s="123"/>
      <c r="E183" s="115"/>
      <c r="F183" s="115"/>
      <c r="G183" s="116">
        <f t="shared" si="28"/>
        <v>0</v>
      </c>
      <c r="H183" s="110">
        <v>44545</v>
      </c>
      <c r="I183" s="114">
        <v>15824.61</v>
      </c>
      <c r="J183" s="111">
        <v>4066798554</v>
      </c>
      <c r="K183" s="66" t="s">
        <v>56</v>
      </c>
      <c r="L183" s="67" t="s">
        <v>55</v>
      </c>
      <c r="M183" s="68">
        <v>44561</v>
      </c>
      <c r="N183" s="69"/>
    </row>
    <row r="184" spans="2:14" x14ac:dyDescent="0.2">
      <c r="B184" s="109">
        <v>44545</v>
      </c>
      <c r="C184" s="114">
        <v>5191.7299999999996</v>
      </c>
      <c r="D184" s="123"/>
      <c r="E184" s="115"/>
      <c r="F184" s="115"/>
      <c r="G184" s="116">
        <f t="shared" si="28"/>
        <v>0</v>
      </c>
      <c r="H184" s="110">
        <v>44545</v>
      </c>
      <c r="I184" s="114">
        <v>5191.7299999999996</v>
      </c>
      <c r="J184" s="111">
        <v>4066798554</v>
      </c>
      <c r="K184" s="66" t="s">
        <v>56</v>
      </c>
      <c r="L184" s="67" t="s">
        <v>55</v>
      </c>
      <c r="M184" s="68">
        <v>44561</v>
      </c>
      <c r="N184" s="69"/>
    </row>
    <row r="185" spans="2:14" x14ac:dyDescent="0.2">
      <c r="B185" s="109">
        <v>44545</v>
      </c>
      <c r="C185" s="114">
        <v>4873.97</v>
      </c>
      <c r="D185" s="123"/>
      <c r="E185" s="115"/>
      <c r="F185" s="115"/>
      <c r="G185" s="116">
        <f t="shared" si="28"/>
        <v>0</v>
      </c>
      <c r="H185" s="110">
        <v>44545</v>
      </c>
      <c r="I185" s="114">
        <v>4873.97</v>
      </c>
      <c r="J185" s="111">
        <v>4066798554</v>
      </c>
      <c r="K185" s="66" t="s">
        <v>56</v>
      </c>
      <c r="L185" s="67" t="s">
        <v>55</v>
      </c>
      <c r="M185" s="68">
        <v>44561</v>
      </c>
      <c r="N185" s="69"/>
    </row>
    <row r="186" spans="2:14" x14ac:dyDescent="0.2">
      <c r="B186" s="109">
        <v>44558</v>
      </c>
      <c r="C186" s="114">
        <v>1577.08</v>
      </c>
      <c r="D186" s="123"/>
      <c r="E186" s="115"/>
      <c r="F186" s="115"/>
      <c r="G186" s="116">
        <f t="shared" si="28"/>
        <v>0</v>
      </c>
      <c r="H186" s="110">
        <v>44558</v>
      </c>
      <c r="I186" s="114">
        <v>1577.08</v>
      </c>
      <c r="J186" s="111">
        <v>4066798554</v>
      </c>
      <c r="K186" s="66" t="s">
        <v>56</v>
      </c>
      <c r="L186" s="67" t="s">
        <v>55</v>
      </c>
      <c r="M186" s="68">
        <v>44561</v>
      </c>
      <c r="N186" s="69"/>
    </row>
    <row r="187" spans="2:14" x14ac:dyDescent="0.2">
      <c r="B187" s="109">
        <v>44558</v>
      </c>
      <c r="C187" s="114">
        <v>31141.72</v>
      </c>
      <c r="D187" s="123"/>
      <c r="E187" s="115"/>
      <c r="F187" s="115"/>
      <c r="G187" s="116">
        <f t="shared" si="28"/>
        <v>0</v>
      </c>
      <c r="H187" s="110">
        <v>44558</v>
      </c>
      <c r="I187" s="114">
        <v>31141.72</v>
      </c>
      <c r="J187" s="111">
        <v>4066798554</v>
      </c>
      <c r="K187" s="66" t="s">
        <v>56</v>
      </c>
      <c r="L187" s="67" t="s">
        <v>55</v>
      </c>
      <c r="M187" s="68">
        <v>44561</v>
      </c>
      <c r="N187" s="69"/>
    </row>
    <row r="188" spans="2:14" x14ac:dyDescent="0.2">
      <c r="B188" s="109">
        <v>44558</v>
      </c>
      <c r="C188" s="114">
        <v>47112.480000000003</v>
      </c>
      <c r="D188" s="123"/>
      <c r="E188" s="115"/>
      <c r="F188" s="115"/>
      <c r="G188" s="116">
        <f t="shared" si="28"/>
        <v>0</v>
      </c>
      <c r="H188" s="110">
        <v>44558</v>
      </c>
      <c r="I188" s="114">
        <v>47112.480000000003</v>
      </c>
      <c r="J188" s="111">
        <v>4066798554</v>
      </c>
      <c r="K188" s="66" t="s">
        <v>56</v>
      </c>
      <c r="L188" s="67" t="s">
        <v>55</v>
      </c>
      <c r="M188" s="68">
        <v>44561</v>
      </c>
      <c r="N188" s="69"/>
    </row>
    <row r="189" spans="2:14" ht="13.5" thickBot="1" x14ac:dyDescent="0.25">
      <c r="B189" s="131" t="s">
        <v>52</v>
      </c>
      <c r="C189" s="132">
        <f>SUM(C178:C188)</f>
        <v>1092371.49</v>
      </c>
      <c r="D189" s="133"/>
      <c r="E189" s="134"/>
      <c r="F189" s="132">
        <f t="shared" ref="F189:I189" si="29">SUM(F178:F188)</f>
        <v>8570</v>
      </c>
      <c r="G189" s="132">
        <f t="shared" si="29"/>
        <v>8570</v>
      </c>
      <c r="H189" s="133"/>
      <c r="I189" s="132">
        <f t="shared" si="29"/>
        <v>1092371.49</v>
      </c>
      <c r="J189" s="135"/>
      <c r="K189" s="136"/>
      <c r="L189" s="137"/>
      <c r="M189" s="138"/>
      <c r="N189" s="139"/>
    </row>
    <row r="190" spans="2:14" ht="22.5" customHeight="1" thickBot="1" x14ac:dyDescent="0.25">
      <c r="B190" s="105" t="s">
        <v>44</v>
      </c>
      <c r="C190" s="140">
        <f>C23+C38+C54+C63+C79+C93+C111+C127+C142+C159+C176+C189</f>
        <v>14230309.619999999</v>
      </c>
      <c r="D190" s="140">
        <f>D23+D38+D54+D63+D79+D93+D111+D127+D142+D159+D176+D189</f>
        <v>0</v>
      </c>
      <c r="E190" s="140">
        <f>E23+E38+E54+E63+E79+E93+E111+E127+E142+E159+E176+E189</f>
        <v>0</v>
      </c>
      <c r="F190" s="140">
        <f>F23+F38+F54+F63+F79+F93+F111+F127+F142+F159+F176+F189</f>
        <v>113707</v>
      </c>
      <c r="G190" s="140">
        <f>G23+G38+G54+G63+G79+G93+G111+G127+G142+G159+G176+G189</f>
        <v>113707</v>
      </c>
      <c r="H190" s="128"/>
      <c r="I190" s="140">
        <f>I23+I38+I54+I63+I79+I93+I111+I127+I142+I159+I176+I189</f>
        <v>14230309.619999999</v>
      </c>
      <c r="J190" s="129"/>
      <c r="K190" s="128"/>
      <c r="L190" s="128"/>
      <c r="M190" s="128"/>
      <c r="N190" s="130"/>
    </row>
    <row r="191" spans="2:14" x14ac:dyDescent="0.2">
      <c r="B191" s="9"/>
      <c r="C191" s="141"/>
      <c r="D191" s="9"/>
      <c r="E191" s="9"/>
      <c r="H191" s="10"/>
    </row>
    <row r="192" spans="2:14" x14ac:dyDescent="0.2">
      <c r="C192" s="142"/>
      <c r="D192" s="10"/>
      <c r="E192" s="10"/>
      <c r="H192" s="10"/>
    </row>
    <row r="193" spans="2:14" x14ac:dyDescent="0.2">
      <c r="C193" s="10"/>
      <c r="D193" s="10"/>
      <c r="E193" s="10"/>
      <c r="H193" s="10"/>
    </row>
    <row r="195" spans="2:14" s="1" customFormat="1" ht="13.5" x14ac:dyDescent="0.25"/>
    <row r="196" spans="2:14" s="16" customFormat="1" ht="13.5" x14ac:dyDescent="0.25">
      <c r="B196" s="11"/>
      <c r="C196" s="12"/>
      <c r="D196" s="12"/>
      <c r="E196" s="12"/>
      <c r="F196" s="12"/>
      <c r="G196" s="12"/>
      <c r="H196" s="12"/>
      <c r="I196" s="12"/>
      <c r="J196" s="12"/>
      <c r="K196" s="13"/>
      <c r="L196" s="14"/>
      <c r="M196" s="15"/>
      <c r="N196" s="11"/>
    </row>
    <row r="197" spans="2:14" s="16" customFormat="1" ht="13.5" x14ac:dyDescent="0.25">
      <c r="B197" s="11"/>
      <c r="C197" s="12"/>
      <c r="D197" s="12"/>
      <c r="E197" s="12"/>
      <c r="F197" s="12"/>
      <c r="G197" s="12"/>
      <c r="H197" s="12"/>
      <c r="I197" s="12"/>
      <c r="J197" s="12"/>
      <c r="K197" s="13"/>
      <c r="L197" s="14"/>
      <c r="M197" s="15"/>
      <c r="N197" s="11"/>
    </row>
    <row r="198" spans="2:14" s="16" customFormat="1" ht="13.5" x14ac:dyDescent="0.25">
      <c r="B198" s="11"/>
      <c r="C198" s="12"/>
      <c r="D198" s="12"/>
      <c r="E198" s="12"/>
      <c r="F198" s="12"/>
      <c r="G198" s="12"/>
      <c r="H198" s="12"/>
      <c r="I198" s="12"/>
      <c r="J198" s="12"/>
      <c r="K198" s="13"/>
      <c r="L198" s="14"/>
      <c r="M198" s="15"/>
      <c r="N198" s="11"/>
    </row>
    <row r="199" spans="2:14" s="16" customFormat="1" ht="13.5" x14ac:dyDescent="0.25">
      <c r="B199" s="11"/>
      <c r="C199" s="12"/>
      <c r="D199" s="12"/>
      <c r="E199" s="12"/>
      <c r="F199" s="12"/>
      <c r="G199" s="12"/>
      <c r="H199" s="12"/>
      <c r="I199" s="12"/>
      <c r="J199" s="12"/>
      <c r="K199" s="13"/>
      <c r="L199" s="14"/>
      <c r="M199" s="15"/>
      <c r="N199" s="11"/>
    </row>
    <row r="200" spans="2:14" s="16" customFormat="1" ht="15" customHeight="1" x14ac:dyDescent="0.25">
      <c r="B200" s="11"/>
      <c r="C200" s="12"/>
      <c r="D200" s="12"/>
      <c r="E200" s="12"/>
      <c r="F200" s="12"/>
      <c r="G200" s="12"/>
      <c r="H200" s="12"/>
      <c r="I200" s="12"/>
      <c r="J200" s="12"/>
      <c r="K200" s="13"/>
      <c r="L200" s="14"/>
      <c r="M200" s="15"/>
      <c r="N200" s="11"/>
    </row>
    <row r="201" spans="2:14" s="16" customFormat="1" ht="15" customHeight="1" x14ac:dyDescent="0.25">
      <c r="B201" s="11"/>
      <c r="C201" s="12"/>
      <c r="D201" s="12"/>
      <c r="E201" s="12"/>
      <c r="F201" s="12"/>
      <c r="G201" s="12"/>
      <c r="H201" s="12"/>
      <c r="I201" s="12"/>
      <c r="J201" s="12"/>
      <c r="K201" s="13"/>
      <c r="L201" s="14"/>
      <c r="M201" s="15"/>
      <c r="N201" s="11"/>
    </row>
    <row r="202" spans="2:14" s="16" customFormat="1" ht="15" customHeight="1" x14ac:dyDescent="0.25">
      <c r="B202" s="11"/>
      <c r="C202" s="12"/>
      <c r="D202" s="12"/>
      <c r="E202" s="12"/>
      <c r="F202" s="12"/>
      <c r="G202" s="12"/>
      <c r="H202" s="12"/>
      <c r="I202" s="12"/>
      <c r="J202" s="12"/>
      <c r="K202" s="13"/>
      <c r="L202" s="14"/>
      <c r="M202" s="15"/>
      <c r="N202" s="11"/>
    </row>
    <row r="203" spans="2:14" s="16" customFormat="1" ht="15" customHeight="1" x14ac:dyDescent="0.25">
      <c r="B203" s="11"/>
      <c r="C203" s="12"/>
      <c r="D203" s="12"/>
      <c r="E203" s="12"/>
      <c r="F203" s="12"/>
      <c r="G203" s="12"/>
      <c r="H203" s="12"/>
      <c r="I203" s="12"/>
      <c r="J203" s="12"/>
      <c r="K203" s="13"/>
      <c r="L203" s="14"/>
      <c r="M203" s="15"/>
      <c r="N203" s="11"/>
    </row>
    <row r="207" spans="2:14" ht="13.5" x14ac:dyDescent="0.25">
      <c r="B207" s="17"/>
    </row>
    <row r="208" spans="2:14" ht="13.5" x14ac:dyDescent="0.25">
      <c r="B208" s="18"/>
    </row>
  </sheetData>
  <mergeCells count="13">
    <mergeCell ref="L8:M8"/>
    <mergeCell ref="N8:N9"/>
    <mergeCell ref="B8:B9"/>
    <mergeCell ref="C8:C9"/>
    <mergeCell ref="D8:G8"/>
    <mergeCell ref="H8:I8"/>
    <mergeCell ref="J8:K8"/>
    <mergeCell ref="K1:L1"/>
    <mergeCell ref="J7:K7"/>
    <mergeCell ref="L7:M7"/>
    <mergeCell ref="B4:G4"/>
    <mergeCell ref="B2:N2"/>
    <mergeCell ref="B3:L3"/>
  </mergeCells>
  <phoneticPr fontId="16" type="noConversion"/>
  <pageMargins left="0.23622047244094491" right="0.23622047244094491" top="0.74803149606299213" bottom="0.74803149606299213" header="0.31496062992125984" footer="0.31496062992125984"/>
  <pageSetup scale="70" fitToHeight="2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9F7D8-6BA0-4406-B57E-7C83666B8389}">
  <dimension ref="B1:N77"/>
  <sheetViews>
    <sheetView showGridLines="0" zoomScaleNormal="100" workbookViewId="0">
      <pane ySplit="9" topLeftCell="A85" activePane="bottomLeft" state="frozen"/>
      <selection activeCell="C31" sqref="C31"/>
      <selection pane="bottomLeft" activeCell="L56" sqref="L56:L57"/>
    </sheetView>
  </sheetViews>
  <sheetFormatPr baseColWidth="10" defaultColWidth="11.42578125" defaultRowHeight="12.75" x14ac:dyDescent="0.2"/>
  <cols>
    <col min="1" max="1" width="17.85546875" style="2" customWidth="1"/>
    <col min="2" max="2" width="11.42578125" style="2"/>
    <col min="3" max="3" width="13.28515625" style="2" bestFit="1" customWidth="1"/>
    <col min="4" max="4" width="11.42578125" style="2"/>
    <col min="5" max="5" width="16" style="2" customWidth="1"/>
    <col min="6" max="6" width="12.140625" style="2" customWidth="1"/>
    <col min="7" max="8" width="11.42578125" style="2"/>
    <col min="9" max="9" width="14.5703125" style="2" customWidth="1"/>
    <col min="10" max="10" width="15.85546875" style="2" bestFit="1" customWidth="1"/>
    <col min="11" max="11" width="13.140625" style="2" customWidth="1"/>
    <col min="12" max="13" width="11.42578125" style="2"/>
    <col min="14" max="14" width="12.42578125" style="2" customWidth="1"/>
    <col min="15" max="16384" width="11.42578125" style="2"/>
  </cols>
  <sheetData>
    <row r="1" spans="2:14" ht="18" customHeight="1" x14ac:dyDescent="0.25">
      <c r="B1" s="21"/>
      <c r="C1" s="21"/>
      <c r="D1" s="21"/>
      <c r="E1" s="21"/>
      <c r="F1" s="21"/>
      <c r="G1" s="21"/>
      <c r="H1" s="22"/>
      <c r="I1" s="22"/>
      <c r="J1" s="22"/>
      <c r="K1" s="144" t="s">
        <v>45</v>
      </c>
      <c r="L1" s="144"/>
    </row>
    <row r="2" spans="2:14" ht="15" x14ac:dyDescent="0.25">
      <c r="B2" s="148" t="s">
        <v>47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2:14" ht="29.25" customHeight="1" x14ac:dyDescent="0.25">
      <c r="B3" s="149" t="s">
        <v>46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25"/>
      <c r="N3" s="25"/>
    </row>
    <row r="4" spans="2:14" ht="15" x14ac:dyDescent="0.25">
      <c r="B4" s="147" t="s">
        <v>48</v>
      </c>
      <c r="C4" s="147"/>
      <c r="D4" s="147"/>
      <c r="E4" s="147"/>
      <c r="F4" s="147"/>
      <c r="G4" s="147"/>
      <c r="H4" s="107"/>
      <c r="I4" s="107"/>
      <c r="J4" s="107"/>
      <c r="K4" s="107"/>
      <c r="L4" s="107"/>
      <c r="M4" s="107"/>
      <c r="N4" s="108"/>
    </row>
    <row r="5" spans="2:14" ht="14.25" customHeight="1" x14ac:dyDescent="0.25">
      <c r="B5" s="25" t="s">
        <v>57</v>
      </c>
      <c r="C5" s="26"/>
      <c r="D5" s="27"/>
      <c r="E5" s="27"/>
      <c r="F5" s="27"/>
      <c r="G5" s="25"/>
      <c r="H5" s="23"/>
      <c r="I5" s="23"/>
      <c r="J5" s="23"/>
      <c r="K5" s="20"/>
      <c r="L5" s="24"/>
      <c r="M5" s="19"/>
      <c r="N5" s="20"/>
    </row>
    <row r="6" spans="2:14" ht="13.5" x14ac:dyDescent="0.25">
      <c r="B6" s="4"/>
      <c r="C6" s="4"/>
      <c r="D6" s="5"/>
      <c r="E6" s="5"/>
      <c r="F6" s="5"/>
      <c r="G6" s="5"/>
      <c r="H6" s="6"/>
      <c r="I6" s="6"/>
      <c r="J6" s="6"/>
      <c r="K6" s="7"/>
      <c r="L6" s="8"/>
      <c r="M6" s="3"/>
      <c r="N6" s="4"/>
    </row>
    <row r="7" spans="2:14" ht="14.25" thickBot="1" x14ac:dyDescent="0.3">
      <c r="B7" s="106" t="s">
        <v>0</v>
      </c>
      <c r="C7" s="106" t="s">
        <v>4</v>
      </c>
      <c r="D7" s="106" t="s">
        <v>1</v>
      </c>
      <c r="E7" s="106" t="s">
        <v>2</v>
      </c>
      <c r="F7" s="106" t="s">
        <v>5</v>
      </c>
      <c r="G7" s="106" t="s">
        <v>6</v>
      </c>
      <c r="H7" s="106" t="s">
        <v>7</v>
      </c>
      <c r="I7" s="106" t="s">
        <v>8</v>
      </c>
      <c r="J7" s="145" t="s">
        <v>10</v>
      </c>
      <c r="K7" s="145"/>
      <c r="L7" s="146" t="s">
        <v>11</v>
      </c>
      <c r="M7" s="146"/>
      <c r="N7" s="106" t="s">
        <v>12</v>
      </c>
    </row>
    <row r="8" spans="2:14" ht="15.75" customHeight="1" x14ac:dyDescent="0.2">
      <c r="B8" s="152" t="s">
        <v>13</v>
      </c>
      <c r="C8" s="152" t="s">
        <v>14</v>
      </c>
      <c r="D8" s="154" t="s">
        <v>9</v>
      </c>
      <c r="E8" s="155"/>
      <c r="F8" s="155"/>
      <c r="G8" s="156"/>
      <c r="H8" s="157" t="s">
        <v>15</v>
      </c>
      <c r="I8" s="158"/>
      <c r="J8" s="159" t="s">
        <v>16</v>
      </c>
      <c r="K8" s="160"/>
      <c r="L8" s="150" t="s">
        <v>17</v>
      </c>
      <c r="M8" s="151"/>
      <c r="N8" s="152" t="s">
        <v>18</v>
      </c>
    </row>
    <row r="9" spans="2:14" ht="27" customHeight="1" thickBot="1" x14ac:dyDescent="0.25">
      <c r="B9" s="153"/>
      <c r="C9" s="153"/>
      <c r="D9" s="28" t="s">
        <v>3</v>
      </c>
      <c r="E9" s="28" t="s">
        <v>19</v>
      </c>
      <c r="F9" s="28" t="s">
        <v>58</v>
      </c>
      <c r="G9" s="29" t="s">
        <v>20</v>
      </c>
      <c r="H9" s="30" t="s">
        <v>13</v>
      </c>
      <c r="I9" s="31" t="s">
        <v>21</v>
      </c>
      <c r="J9" s="30" t="s">
        <v>22</v>
      </c>
      <c r="K9" s="32" t="s">
        <v>23</v>
      </c>
      <c r="L9" s="33" t="s">
        <v>24</v>
      </c>
      <c r="M9" s="34" t="s">
        <v>13</v>
      </c>
      <c r="N9" s="153"/>
    </row>
    <row r="10" spans="2:14" ht="13.5" thickBot="1" x14ac:dyDescent="0.25">
      <c r="B10" s="48" t="s">
        <v>26</v>
      </c>
      <c r="C10" s="49" t="s">
        <v>27</v>
      </c>
      <c r="D10" s="50" t="s">
        <v>28</v>
      </c>
      <c r="E10" s="51" t="s">
        <v>29</v>
      </c>
      <c r="F10" s="52" t="s">
        <v>30</v>
      </c>
      <c r="G10" s="53" t="s">
        <v>31</v>
      </c>
      <c r="H10" s="54"/>
      <c r="I10" s="55" t="s">
        <v>32</v>
      </c>
      <c r="J10" s="56"/>
      <c r="K10" s="57"/>
      <c r="L10" s="58"/>
      <c r="M10" s="59"/>
      <c r="N10" s="60"/>
    </row>
    <row r="11" spans="2:14" x14ac:dyDescent="0.2">
      <c r="B11" s="36" t="s">
        <v>25</v>
      </c>
      <c r="C11" s="37"/>
      <c r="D11" s="35"/>
      <c r="E11" s="38"/>
      <c r="F11" s="39"/>
      <c r="G11" s="40"/>
      <c r="H11" s="41"/>
      <c r="I11" s="42"/>
      <c r="J11" s="43"/>
      <c r="K11" s="44"/>
      <c r="L11" s="45"/>
      <c r="M11" s="46"/>
      <c r="N11" s="47"/>
    </row>
    <row r="12" spans="2:14" x14ac:dyDescent="0.2">
      <c r="B12" s="109">
        <v>44211</v>
      </c>
      <c r="C12" s="114">
        <v>44397.14</v>
      </c>
      <c r="D12" s="62"/>
      <c r="E12" s="63"/>
      <c r="F12" s="63"/>
      <c r="G12" s="116">
        <f t="shared" ref="G12:G13" si="0">D12+E12+F12</f>
        <v>0</v>
      </c>
      <c r="H12" s="110">
        <v>44211</v>
      </c>
      <c r="I12" s="114">
        <v>44397.14</v>
      </c>
      <c r="J12" s="111">
        <v>2993384</v>
      </c>
      <c r="K12" s="66" t="s">
        <v>50</v>
      </c>
      <c r="L12" s="67" t="s">
        <v>55</v>
      </c>
      <c r="M12" s="143">
        <v>44211</v>
      </c>
      <c r="N12" s="69"/>
    </row>
    <row r="13" spans="2:14" x14ac:dyDescent="0.2">
      <c r="B13" s="109">
        <v>44211</v>
      </c>
      <c r="C13" s="114">
        <v>40351.620000000003</v>
      </c>
      <c r="D13" s="62"/>
      <c r="E13" s="63"/>
      <c r="F13" s="63"/>
      <c r="G13" s="116">
        <f t="shared" si="0"/>
        <v>0</v>
      </c>
      <c r="H13" s="110">
        <v>44211</v>
      </c>
      <c r="I13" s="114">
        <v>40351.620000000003</v>
      </c>
      <c r="J13" s="111">
        <v>2993384</v>
      </c>
      <c r="K13" s="66" t="s">
        <v>50</v>
      </c>
      <c r="L13" s="67" t="s">
        <v>60</v>
      </c>
      <c r="M13" s="143">
        <v>44211</v>
      </c>
      <c r="N13" s="69"/>
    </row>
    <row r="14" spans="2:14" x14ac:dyDescent="0.2">
      <c r="B14" s="112" t="s">
        <v>52</v>
      </c>
      <c r="C14" s="114">
        <f>SUM(C12:C13)</f>
        <v>84748.760000000009</v>
      </c>
      <c r="D14" s="114">
        <f>SUM(D12:D13)</f>
        <v>0</v>
      </c>
      <c r="E14" s="114">
        <f>SUM(E12:E13)</f>
        <v>0</v>
      </c>
      <c r="F14" s="114">
        <f>SUM(F12:F13)</f>
        <v>0</v>
      </c>
      <c r="G14" s="114">
        <f>SUM(G12:G13)</f>
        <v>0</v>
      </c>
      <c r="H14" s="64"/>
      <c r="I14" s="114">
        <f>SUM(I12:I13)</f>
        <v>84748.760000000009</v>
      </c>
      <c r="J14" s="65"/>
      <c r="K14" s="66"/>
      <c r="L14" s="67"/>
      <c r="M14" s="68"/>
      <c r="N14" s="69"/>
    </row>
    <row r="15" spans="2:14" x14ac:dyDescent="0.2">
      <c r="B15" s="70" t="s">
        <v>33</v>
      </c>
      <c r="C15" s="71"/>
      <c r="D15" s="72"/>
      <c r="E15" s="73"/>
      <c r="F15" s="73"/>
      <c r="G15" s="74"/>
      <c r="H15" s="75"/>
      <c r="I15" s="71"/>
      <c r="J15" s="76"/>
      <c r="K15" s="77"/>
      <c r="L15" s="78"/>
      <c r="M15" s="79"/>
      <c r="N15" s="80"/>
    </row>
    <row r="16" spans="2:14" x14ac:dyDescent="0.2">
      <c r="B16" s="113">
        <v>44242</v>
      </c>
      <c r="C16" s="117">
        <v>37008.269999999997</v>
      </c>
      <c r="D16" s="82"/>
      <c r="E16" s="83"/>
      <c r="F16" s="83"/>
      <c r="G16" s="116">
        <f t="shared" ref="G16:G17" si="1">D16+E16+F16</f>
        <v>0</v>
      </c>
      <c r="H16" s="118">
        <v>44242</v>
      </c>
      <c r="I16" s="117">
        <v>37008.269999999997</v>
      </c>
      <c r="J16" s="111">
        <v>2993384</v>
      </c>
      <c r="K16" s="66" t="s">
        <v>50</v>
      </c>
      <c r="L16" s="67" t="s">
        <v>55</v>
      </c>
      <c r="M16" s="85">
        <v>44242</v>
      </c>
      <c r="N16" s="86"/>
    </row>
    <row r="17" spans="2:14" x14ac:dyDescent="0.2">
      <c r="B17" s="109">
        <v>44242</v>
      </c>
      <c r="C17" s="114">
        <v>34251.65</v>
      </c>
      <c r="D17" s="62"/>
      <c r="E17" s="63"/>
      <c r="F17" s="63"/>
      <c r="G17" s="116">
        <f t="shared" si="1"/>
        <v>0</v>
      </c>
      <c r="H17" s="110">
        <v>44242</v>
      </c>
      <c r="I17" s="114">
        <v>34251.65</v>
      </c>
      <c r="J17" s="111">
        <v>2993384</v>
      </c>
      <c r="K17" s="66" t="s">
        <v>50</v>
      </c>
      <c r="L17" s="67" t="s">
        <v>55</v>
      </c>
      <c r="M17" s="85">
        <v>44242</v>
      </c>
      <c r="N17" s="69"/>
    </row>
    <row r="18" spans="2:14" x14ac:dyDescent="0.2">
      <c r="B18" s="119" t="s">
        <v>52</v>
      </c>
      <c r="C18" s="120">
        <f>SUM(C16:C17)</f>
        <v>71259.92</v>
      </c>
      <c r="D18" s="120">
        <f>SUM(D16:D17)</f>
        <v>0</v>
      </c>
      <c r="E18" s="120">
        <f>SUM(E16:E17)</f>
        <v>0</v>
      </c>
      <c r="F18" s="120">
        <f>SUM(F16:F17)</f>
        <v>0</v>
      </c>
      <c r="G18" s="120">
        <f>SUM(G16:G17)</f>
        <v>0</v>
      </c>
      <c r="H18" s="88"/>
      <c r="I18" s="120">
        <f>SUM(I16:I17)</f>
        <v>71259.92</v>
      </c>
      <c r="J18" s="89"/>
      <c r="K18" s="90"/>
      <c r="L18" s="91"/>
      <c r="M18" s="92"/>
      <c r="N18" s="93"/>
    </row>
    <row r="19" spans="2:14" x14ac:dyDescent="0.2">
      <c r="B19" s="94" t="s">
        <v>34</v>
      </c>
      <c r="C19" s="95"/>
      <c r="D19" s="96"/>
      <c r="E19" s="97"/>
      <c r="F19" s="97"/>
      <c r="G19" s="98"/>
      <c r="H19" s="99"/>
      <c r="I19" s="95"/>
      <c r="J19" s="100"/>
      <c r="K19" s="101"/>
      <c r="L19" s="102"/>
      <c r="M19" s="103"/>
      <c r="N19" s="104"/>
    </row>
    <row r="20" spans="2:14" x14ac:dyDescent="0.2">
      <c r="B20" s="113">
        <v>44267</v>
      </c>
      <c r="C20" s="117">
        <v>32867.01</v>
      </c>
      <c r="D20" s="121"/>
      <c r="E20" s="122"/>
      <c r="F20" s="122"/>
      <c r="G20" s="116">
        <f t="shared" ref="G20:G21" si="2">D20+E20+F20</f>
        <v>0</v>
      </c>
      <c r="H20" s="118">
        <v>44267</v>
      </c>
      <c r="I20" s="117">
        <v>32867.01</v>
      </c>
      <c r="J20" s="111">
        <v>2993384</v>
      </c>
      <c r="K20" s="66" t="s">
        <v>50</v>
      </c>
      <c r="L20" s="67" t="s">
        <v>55</v>
      </c>
      <c r="M20" s="85">
        <v>44267</v>
      </c>
      <c r="N20" s="86"/>
    </row>
    <row r="21" spans="2:14" x14ac:dyDescent="0.2">
      <c r="B21" s="109">
        <v>44267</v>
      </c>
      <c r="C21" s="114">
        <v>32451.53</v>
      </c>
      <c r="D21" s="123"/>
      <c r="E21" s="115"/>
      <c r="F21" s="115"/>
      <c r="G21" s="116">
        <f t="shared" si="2"/>
        <v>0</v>
      </c>
      <c r="H21" s="110">
        <v>44267</v>
      </c>
      <c r="I21" s="114">
        <v>32451.53</v>
      </c>
      <c r="J21" s="111">
        <v>2993384</v>
      </c>
      <c r="K21" s="66" t="s">
        <v>50</v>
      </c>
      <c r="L21" s="67" t="s">
        <v>55</v>
      </c>
      <c r="M21" s="85">
        <v>44267</v>
      </c>
      <c r="N21" s="69"/>
    </row>
    <row r="22" spans="2:14" x14ac:dyDescent="0.2">
      <c r="B22" s="119" t="s">
        <v>52</v>
      </c>
      <c r="C22" s="114">
        <f>SUM(C20:C21)</f>
        <v>65318.54</v>
      </c>
      <c r="D22" s="114">
        <f>SUM(D20:D21)</f>
        <v>0</v>
      </c>
      <c r="E22" s="114">
        <f>SUM(E20:E21)</f>
        <v>0</v>
      </c>
      <c r="F22" s="114">
        <f>SUM(F20:F21)</f>
        <v>0</v>
      </c>
      <c r="G22" s="114">
        <f>SUM(G20:G21)</f>
        <v>0</v>
      </c>
      <c r="H22" s="64"/>
      <c r="I22" s="114">
        <f>SUM(I20:I21)</f>
        <v>65318.54</v>
      </c>
      <c r="J22" s="65"/>
      <c r="K22" s="66"/>
      <c r="L22" s="67"/>
      <c r="M22" s="68"/>
      <c r="N22" s="69"/>
    </row>
    <row r="23" spans="2:14" x14ac:dyDescent="0.2">
      <c r="B23" s="70" t="s">
        <v>35</v>
      </c>
      <c r="C23" s="71"/>
      <c r="D23" s="72"/>
      <c r="E23" s="73"/>
      <c r="F23" s="73"/>
      <c r="G23" s="74"/>
      <c r="H23" s="75"/>
      <c r="I23" s="71"/>
      <c r="J23" s="76"/>
      <c r="K23" s="77"/>
      <c r="L23" s="78"/>
      <c r="M23" s="79"/>
      <c r="N23" s="80"/>
    </row>
    <row r="24" spans="2:14" x14ac:dyDescent="0.2">
      <c r="B24" s="113">
        <v>44301</v>
      </c>
      <c r="C24" s="117">
        <v>30191.93</v>
      </c>
      <c r="D24" s="121"/>
      <c r="E24" s="122"/>
      <c r="F24" s="122"/>
      <c r="G24" s="116">
        <f t="shared" ref="G24:G25" si="3">D24+E24+F24</f>
        <v>0</v>
      </c>
      <c r="H24" s="118">
        <v>44301</v>
      </c>
      <c r="I24" s="117">
        <v>30191.93</v>
      </c>
      <c r="J24" s="111">
        <v>2993384</v>
      </c>
      <c r="K24" s="66" t="s">
        <v>50</v>
      </c>
      <c r="L24" s="84" t="s">
        <v>55</v>
      </c>
      <c r="M24" s="85">
        <v>44301</v>
      </c>
      <c r="N24" s="86"/>
    </row>
    <row r="25" spans="2:14" x14ac:dyDescent="0.2">
      <c r="B25" s="109">
        <v>44301</v>
      </c>
      <c r="C25" s="114">
        <v>30301.47</v>
      </c>
      <c r="D25" s="123"/>
      <c r="E25" s="115"/>
      <c r="F25" s="115"/>
      <c r="G25" s="116">
        <f t="shared" si="3"/>
        <v>0</v>
      </c>
      <c r="H25" s="110">
        <v>44301</v>
      </c>
      <c r="I25" s="114">
        <v>30301.47</v>
      </c>
      <c r="J25" s="111">
        <v>2993384</v>
      </c>
      <c r="K25" s="66" t="s">
        <v>50</v>
      </c>
      <c r="L25" s="67" t="s">
        <v>55</v>
      </c>
      <c r="M25" s="85">
        <v>44301</v>
      </c>
      <c r="N25" s="69"/>
    </row>
    <row r="26" spans="2:14" x14ac:dyDescent="0.2">
      <c r="B26" s="119" t="s">
        <v>52</v>
      </c>
      <c r="C26" s="120">
        <f>SUM(C24:C25)</f>
        <v>60493.4</v>
      </c>
      <c r="D26" s="120">
        <f>SUM(D24:D25)</f>
        <v>0</v>
      </c>
      <c r="E26" s="120">
        <f>SUM(E24:E25)</f>
        <v>0</v>
      </c>
      <c r="F26" s="120">
        <f>SUM(F24:F25)</f>
        <v>0</v>
      </c>
      <c r="G26" s="120">
        <f>SUM(G24:G25)</f>
        <v>0</v>
      </c>
      <c r="H26" s="88"/>
      <c r="I26" s="120">
        <f>SUM(I24:I25)</f>
        <v>60493.4</v>
      </c>
      <c r="J26" s="89"/>
      <c r="K26" s="90"/>
      <c r="L26" s="91"/>
      <c r="M26" s="92"/>
      <c r="N26" s="93"/>
    </row>
    <row r="27" spans="2:14" x14ac:dyDescent="0.2">
      <c r="B27" s="94" t="s">
        <v>36</v>
      </c>
      <c r="C27" s="95"/>
      <c r="D27" s="96"/>
      <c r="E27" s="97"/>
      <c r="F27" s="97"/>
      <c r="G27" s="98"/>
      <c r="H27" s="99"/>
      <c r="I27" s="95"/>
      <c r="J27" s="100"/>
      <c r="K27" s="101"/>
      <c r="L27" s="102"/>
      <c r="M27" s="103"/>
      <c r="N27" s="104"/>
    </row>
    <row r="28" spans="2:14" x14ac:dyDescent="0.2">
      <c r="B28" s="113">
        <v>44330</v>
      </c>
      <c r="C28" s="117">
        <v>36713.46</v>
      </c>
      <c r="D28" s="121"/>
      <c r="E28" s="122"/>
      <c r="F28" s="122"/>
      <c r="G28" s="116">
        <f t="shared" ref="G28:G29" si="4">D28+E28+F28</f>
        <v>0</v>
      </c>
      <c r="H28" s="118">
        <v>44330</v>
      </c>
      <c r="I28" s="117">
        <v>36713.46</v>
      </c>
      <c r="J28" s="111">
        <v>2993384</v>
      </c>
      <c r="K28" s="66" t="s">
        <v>50</v>
      </c>
      <c r="L28" s="84" t="s">
        <v>55</v>
      </c>
      <c r="M28" s="85">
        <v>44330</v>
      </c>
      <c r="N28" s="86"/>
    </row>
    <row r="29" spans="2:14" x14ac:dyDescent="0.2">
      <c r="B29" s="109">
        <v>44330</v>
      </c>
      <c r="C29" s="114">
        <v>35655.93</v>
      </c>
      <c r="D29" s="123"/>
      <c r="E29" s="115"/>
      <c r="F29" s="115"/>
      <c r="G29" s="116">
        <f t="shared" si="4"/>
        <v>0</v>
      </c>
      <c r="H29" s="110">
        <v>44330</v>
      </c>
      <c r="I29" s="114">
        <v>35655.93</v>
      </c>
      <c r="J29" s="111">
        <v>2993384</v>
      </c>
      <c r="K29" s="66" t="s">
        <v>50</v>
      </c>
      <c r="L29" s="67" t="s">
        <v>55</v>
      </c>
      <c r="M29" s="85">
        <v>44330</v>
      </c>
      <c r="N29" s="69"/>
    </row>
    <row r="30" spans="2:14" x14ac:dyDescent="0.2">
      <c r="B30" s="119" t="s">
        <v>52</v>
      </c>
      <c r="C30" s="114">
        <f>SUM(C28:C29)</f>
        <v>72369.39</v>
      </c>
      <c r="D30" s="114">
        <f>SUM(D28:D29)</f>
        <v>0</v>
      </c>
      <c r="E30" s="114">
        <f>SUM(E28:E29)</f>
        <v>0</v>
      </c>
      <c r="F30" s="114">
        <f>SUM(F28:F29)</f>
        <v>0</v>
      </c>
      <c r="G30" s="114">
        <f>SUM(G28:G29)</f>
        <v>0</v>
      </c>
      <c r="H30" s="64"/>
      <c r="I30" s="114">
        <f>SUM(I28:I29)</f>
        <v>72369.39</v>
      </c>
      <c r="J30" s="65"/>
      <c r="K30" s="66"/>
      <c r="L30" s="67"/>
      <c r="M30" s="68"/>
      <c r="N30" s="69"/>
    </row>
    <row r="31" spans="2:14" x14ac:dyDescent="0.2">
      <c r="B31" s="70" t="s">
        <v>37</v>
      </c>
      <c r="C31" s="71"/>
      <c r="D31" s="72"/>
      <c r="E31" s="73"/>
      <c r="F31" s="73"/>
      <c r="G31" s="74"/>
      <c r="H31" s="75"/>
      <c r="I31" s="71"/>
      <c r="J31" s="76"/>
      <c r="K31" s="77"/>
      <c r="L31" s="78"/>
      <c r="M31" s="79"/>
      <c r="N31" s="80"/>
    </row>
    <row r="32" spans="2:14" x14ac:dyDescent="0.2">
      <c r="B32" s="113">
        <v>44362</v>
      </c>
      <c r="C32" s="117">
        <v>32960.879999999997</v>
      </c>
      <c r="D32" s="121"/>
      <c r="E32" s="122"/>
      <c r="F32" s="122"/>
      <c r="G32" s="116">
        <f t="shared" ref="G32:G33" si="5">D32+E32+F32</f>
        <v>0</v>
      </c>
      <c r="H32" s="118">
        <v>44362</v>
      </c>
      <c r="I32" s="117">
        <v>32960.879999999997</v>
      </c>
      <c r="J32" s="111">
        <v>2993384</v>
      </c>
      <c r="K32" s="66" t="s">
        <v>50</v>
      </c>
      <c r="L32" s="84" t="s">
        <v>55</v>
      </c>
      <c r="M32" s="85">
        <v>44361</v>
      </c>
      <c r="N32" s="86"/>
    </row>
    <row r="33" spans="2:14" x14ac:dyDescent="0.2">
      <c r="B33" s="109">
        <v>44362</v>
      </c>
      <c r="C33" s="114">
        <v>32962.54</v>
      </c>
      <c r="D33" s="123"/>
      <c r="E33" s="115"/>
      <c r="F33" s="115"/>
      <c r="G33" s="116">
        <f t="shared" si="5"/>
        <v>0</v>
      </c>
      <c r="H33" s="110">
        <v>44362</v>
      </c>
      <c r="I33" s="114">
        <v>32962.54</v>
      </c>
      <c r="J33" s="111">
        <v>2993384</v>
      </c>
      <c r="K33" s="66" t="s">
        <v>50</v>
      </c>
      <c r="L33" s="67" t="s">
        <v>55</v>
      </c>
      <c r="M33" s="85">
        <v>44361</v>
      </c>
      <c r="N33" s="69"/>
    </row>
    <row r="34" spans="2:14" x14ac:dyDescent="0.2">
      <c r="B34" s="119" t="s">
        <v>52</v>
      </c>
      <c r="C34" s="120">
        <f>SUM(C32:C33)</f>
        <v>65923.42</v>
      </c>
      <c r="D34" s="120">
        <f>SUM(D32:D33)</f>
        <v>0</v>
      </c>
      <c r="E34" s="120">
        <f>SUM(E32:E33)</f>
        <v>0</v>
      </c>
      <c r="F34" s="120">
        <f>SUM(F32:F33)</f>
        <v>0</v>
      </c>
      <c r="G34" s="120">
        <f>SUM(G32:G33)</f>
        <v>0</v>
      </c>
      <c r="H34" s="88"/>
      <c r="I34" s="120">
        <f>SUM(I32:I33)</f>
        <v>65923.42</v>
      </c>
      <c r="J34" s="89"/>
      <c r="K34" s="90"/>
      <c r="L34" s="91"/>
      <c r="M34" s="92"/>
      <c r="N34" s="93"/>
    </row>
    <row r="35" spans="2:14" x14ac:dyDescent="0.2">
      <c r="B35" s="94" t="s">
        <v>38</v>
      </c>
      <c r="C35" s="95"/>
      <c r="D35" s="96"/>
      <c r="E35" s="97"/>
      <c r="F35" s="97"/>
      <c r="G35" s="98"/>
      <c r="H35" s="99"/>
      <c r="I35" s="95"/>
      <c r="J35" s="100"/>
      <c r="K35" s="101"/>
      <c r="L35" s="102"/>
      <c r="M35" s="103"/>
      <c r="N35" s="104"/>
    </row>
    <row r="36" spans="2:14" x14ac:dyDescent="0.2">
      <c r="B36" s="113">
        <v>44392</v>
      </c>
      <c r="C36" s="117">
        <v>33920.300000000003</v>
      </c>
      <c r="D36" s="121"/>
      <c r="E36" s="122"/>
      <c r="F36" s="122"/>
      <c r="G36" s="116">
        <f t="shared" ref="G36:G37" si="6">D36+E36+F36</f>
        <v>0</v>
      </c>
      <c r="H36" s="118">
        <v>44392</v>
      </c>
      <c r="I36" s="117">
        <v>33920.300000000003</v>
      </c>
      <c r="J36" s="111">
        <v>2993384</v>
      </c>
      <c r="K36" s="66" t="s">
        <v>50</v>
      </c>
      <c r="L36" s="67" t="s">
        <v>51</v>
      </c>
      <c r="M36" s="85">
        <v>44392</v>
      </c>
      <c r="N36" s="86"/>
    </row>
    <row r="37" spans="2:14" x14ac:dyDescent="0.2">
      <c r="B37" s="109">
        <v>44392</v>
      </c>
      <c r="C37" s="114">
        <v>34951.82</v>
      </c>
      <c r="D37" s="123"/>
      <c r="E37" s="115"/>
      <c r="F37" s="115"/>
      <c r="G37" s="116">
        <f t="shared" si="6"/>
        <v>0</v>
      </c>
      <c r="H37" s="110">
        <v>44392</v>
      </c>
      <c r="I37" s="114">
        <v>34951.82</v>
      </c>
      <c r="J37" s="111">
        <v>2993384</v>
      </c>
      <c r="K37" s="66" t="s">
        <v>50</v>
      </c>
      <c r="L37" s="67" t="s">
        <v>51</v>
      </c>
      <c r="M37" s="85">
        <v>44392</v>
      </c>
      <c r="N37" s="69"/>
    </row>
    <row r="38" spans="2:14" x14ac:dyDescent="0.2">
      <c r="B38" s="119" t="s">
        <v>52</v>
      </c>
      <c r="C38" s="114">
        <f>SUM(C36:C37)</f>
        <v>68872.12</v>
      </c>
      <c r="D38" s="114">
        <f>SUM(D36:D37)</f>
        <v>0</v>
      </c>
      <c r="E38" s="114">
        <f>SUM(E36:E37)</f>
        <v>0</v>
      </c>
      <c r="F38" s="114">
        <f>SUM(F36:F37)</f>
        <v>0</v>
      </c>
      <c r="G38" s="61">
        <f>SUM(G36:G37)</f>
        <v>0</v>
      </c>
      <c r="H38" s="64"/>
      <c r="I38" s="61">
        <f>SUM(I36:I37)</f>
        <v>68872.12</v>
      </c>
      <c r="J38" s="65"/>
      <c r="K38" s="66"/>
      <c r="L38" s="67"/>
      <c r="M38" s="68"/>
      <c r="N38" s="69"/>
    </row>
    <row r="39" spans="2:14" x14ac:dyDescent="0.2">
      <c r="B39" s="70" t="s">
        <v>39</v>
      </c>
      <c r="C39" s="71"/>
      <c r="D39" s="72"/>
      <c r="E39" s="73"/>
      <c r="F39" s="73"/>
      <c r="G39" s="74"/>
      <c r="H39" s="75"/>
      <c r="I39" s="71"/>
      <c r="J39" s="76"/>
      <c r="K39" s="77"/>
      <c r="L39" s="78"/>
      <c r="M39" s="79"/>
      <c r="N39" s="80"/>
    </row>
    <row r="40" spans="2:14" x14ac:dyDescent="0.2">
      <c r="B40" s="113">
        <v>44421</v>
      </c>
      <c r="C40" s="117">
        <v>33189.14</v>
      </c>
      <c r="D40" s="121"/>
      <c r="E40" s="122"/>
      <c r="F40" s="122"/>
      <c r="G40" s="116">
        <f t="shared" ref="G40:G41" si="7">D40+E40+F40</f>
        <v>0</v>
      </c>
      <c r="H40" s="118">
        <v>44421</v>
      </c>
      <c r="I40" s="117">
        <v>33189.14</v>
      </c>
      <c r="J40" s="111">
        <v>2993384</v>
      </c>
      <c r="K40" s="66" t="s">
        <v>50</v>
      </c>
      <c r="L40" s="67" t="s">
        <v>51</v>
      </c>
      <c r="M40" s="85">
        <v>44423</v>
      </c>
      <c r="N40" s="86"/>
    </row>
    <row r="41" spans="2:14" x14ac:dyDescent="0.2">
      <c r="B41" s="109">
        <v>44421</v>
      </c>
      <c r="C41" s="114">
        <v>33141.410000000003</v>
      </c>
      <c r="D41" s="123"/>
      <c r="E41" s="115"/>
      <c r="F41" s="115"/>
      <c r="G41" s="116">
        <f t="shared" si="7"/>
        <v>0</v>
      </c>
      <c r="H41" s="110">
        <v>44421</v>
      </c>
      <c r="I41" s="114">
        <v>33141.410000000003</v>
      </c>
      <c r="J41" s="111">
        <v>2993384</v>
      </c>
      <c r="K41" s="66" t="s">
        <v>50</v>
      </c>
      <c r="L41" s="67" t="s">
        <v>51</v>
      </c>
      <c r="M41" s="85">
        <v>44423</v>
      </c>
      <c r="N41" s="69"/>
    </row>
    <row r="42" spans="2:14" x14ac:dyDescent="0.2">
      <c r="B42" s="119" t="s">
        <v>52</v>
      </c>
      <c r="C42" s="120">
        <f>SUM(C40:C41)</f>
        <v>66330.55</v>
      </c>
      <c r="D42" s="120">
        <f>SUM(D40:D41)</f>
        <v>0</v>
      </c>
      <c r="E42" s="120">
        <f>SUM(E40:E41)</f>
        <v>0</v>
      </c>
      <c r="F42" s="120">
        <f>SUM(F40:F41)</f>
        <v>0</v>
      </c>
      <c r="G42" s="87">
        <f>SUM(G40:G41)</f>
        <v>0</v>
      </c>
      <c r="H42" s="88"/>
      <c r="I42" s="87">
        <f>SUM(I40:I41)</f>
        <v>66330.55</v>
      </c>
      <c r="J42" s="88"/>
      <c r="K42" s="124"/>
      <c r="L42" s="91"/>
      <c r="M42" s="92"/>
      <c r="N42" s="93"/>
    </row>
    <row r="43" spans="2:14" x14ac:dyDescent="0.2">
      <c r="B43" s="94" t="s">
        <v>40</v>
      </c>
      <c r="C43" s="95"/>
      <c r="D43" s="96"/>
      <c r="E43" s="97"/>
      <c r="F43" s="97"/>
      <c r="G43" s="98"/>
      <c r="H43" s="99"/>
      <c r="I43" s="95"/>
      <c r="J43" s="100"/>
      <c r="K43" s="101"/>
      <c r="L43" s="102"/>
      <c r="M43" s="103"/>
      <c r="N43" s="104"/>
    </row>
    <row r="44" spans="2:14" x14ac:dyDescent="0.2">
      <c r="B44" s="113">
        <v>43723</v>
      </c>
      <c r="C44" s="117">
        <v>35670.82</v>
      </c>
      <c r="D44" s="82"/>
      <c r="E44" s="122"/>
      <c r="F44" s="83"/>
      <c r="G44" s="116">
        <f t="shared" ref="G44:G45" si="8">D44+E44+F44</f>
        <v>0</v>
      </c>
      <c r="H44" s="118">
        <v>43723</v>
      </c>
      <c r="I44" s="117">
        <v>35670.82</v>
      </c>
      <c r="J44" s="111">
        <v>2993384</v>
      </c>
      <c r="K44" s="66" t="s">
        <v>50</v>
      </c>
      <c r="L44" s="67" t="s">
        <v>51</v>
      </c>
      <c r="M44" s="85">
        <v>44454</v>
      </c>
      <c r="N44" s="86"/>
    </row>
    <row r="45" spans="2:14" x14ac:dyDescent="0.2">
      <c r="B45" s="109">
        <v>43723</v>
      </c>
      <c r="C45" s="114">
        <v>31276.49</v>
      </c>
      <c r="D45" s="62"/>
      <c r="E45" s="115"/>
      <c r="F45" s="63"/>
      <c r="G45" s="116">
        <f t="shared" si="8"/>
        <v>0</v>
      </c>
      <c r="H45" s="110">
        <v>43723</v>
      </c>
      <c r="I45" s="114">
        <v>31276.49</v>
      </c>
      <c r="J45" s="111">
        <v>2993384</v>
      </c>
      <c r="K45" s="66" t="s">
        <v>50</v>
      </c>
      <c r="L45" s="67" t="s">
        <v>51</v>
      </c>
      <c r="M45" s="85">
        <v>44454</v>
      </c>
      <c r="N45" s="69"/>
    </row>
    <row r="46" spans="2:14" x14ac:dyDescent="0.2">
      <c r="B46" s="119" t="s">
        <v>52</v>
      </c>
      <c r="C46" s="114">
        <f>SUM(C44:C45)</f>
        <v>66947.31</v>
      </c>
      <c r="D46" s="114">
        <f>SUM(D44:D45)</f>
        <v>0</v>
      </c>
      <c r="E46" s="114">
        <f>SUM(E44:E45)</f>
        <v>0</v>
      </c>
      <c r="F46" s="61">
        <f>SUM(F44:F45)</f>
        <v>0</v>
      </c>
      <c r="G46" s="61">
        <f>SUM(G44:G45)</f>
        <v>0</v>
      </c>
      <c r="H46" s="64"/>
      <c r="I46" s="61">
        <f>SUM(I44:I45)</f>
        <v>66947.31</v>
      </c>
      <c r="J46" s="65"/>
      <c r="K46" s="66"/>
      <c r="L46" s="67"/>
      <c r="M46" s="68"/>
      <c r="N46" s="69"/>
    </row>
    <row r="47" spans="2:14" x14ac:dyDescent="0.2">
      <c r="B47" s="70" t="s">
        <v>41</v>
      </c>
      <c r="C47" s="71"/>
      <c r="D47" s="72"/>
      <c r="E47" s="73"/>
      <c r="F47" s="73"/>
      <c r="G47" s="74"/>
      <c r="H47" s="75"/>
      <c r="I47" s="71"/>
      <c r="J47" s="76"/>
      <c r="K47" s="77"/>
      <c r="L47" s="78"/>
      <c r="M47" s="79"/>
      <c r="N47" s="80"/>
    </row>
    <row r="48" spans="2:14" x14ac:dyDescent="0.2">
      <c r="B48" s="109">
        <v>44482</v>
      </c>
      <c r="C48" s="114">
        <v>32031.29</v>
      </c>
      <c r="D48" s="123"/>
      <c r="E48" s="115"/>
      <c r="F48" s="115"/>
      <c r="G48" s="116">
        <f t="shared" ref="G48:G49" si="9">D48+E48+F48</f>
        <v>0</v>
      </c>
      <c r="H48" s="110">
        <v>44482</v>
      </c>
      <c r="I48" s="114">
        <v>32031.29</v>
      </c>
      <c r="J48" s="125">
        <v>4066798562</v>
      </c>
      <c r="K48" s="57" t="s">
        <v>56</v>
      </c>
      <c r="L48" s="67" t="s">
        <v>51</v>
      </c>
      <c r="M48" s="85">
        <v>44482</v>
      </c>
      <c r="N48" s="69"/>
    </row>
    <row r="49" spans="2:14" x14ac:dyDescent="0.2">
      <c r="B49" s="109">
        <v>44482</v>
      </c>
      <c r="C49" s="114">
        <v>28207.17</v>
      </c>
      <c r="D49" s="123"/>
      <c r="E49" s="115"/>
      <c r="F49" s="115"/>
      <c r="G49" s="116">
        <f t="shared" si="9"/>
        <v>0</v>
      </c>
      <c r="H49" s="110">
        <v>44482</v>
      </c>
      <c r="I49" s="114">
        <v>28207.17</v>
      </c>
      <c r="J49" s="125">
        <v>4066798562</v>
      </c>
      <c r="K49" s="57" t="s">
        <v>56</v>
      </c>
      <c r="L49" s="67" t="s">
        <v>51</v>
      </c>
      <c r="M49" s="85">
        <v>44482</v>
      </c>
      <c r="N49" s="69"/>
    </row>
    <row r="50" spans="2:14" x14ac:dyDescent="0.2">
      <c r="B50" s="119" t="s">
        <v>52</v>
      </c>
      <c r="C50" s="120">
        <f>SUM(C48:C49)</f>
        <v>60238.46</v>
      </c>
      <c r="D50" s="120">
        <f>SUM(D48:D49)</f>
        <v>0</v>
      </c>
      <c r="E50" s="120">
        <f>SUM(E48:E49)</f>
        <v>0</v>
      </c>
      <c r="F50" s="120">
        <f>SUM(F48:F49)</f>
        <v>0</v>
      </c>
      <c r="G50" s="120">
        <f>SUM(G48:G49)</f>
        <v>0</v>
      </c>
      <c r="H50" s="88"/>
      <c r="I50" s="120">
        <f>SUM(I48:I49)</f>
        <v>60238.46</v>
      </c>
      <c r="J50" s="89"/>
      <c r="K50" s="126"/>
      <c r="L50" s="91"/>
      <c r="M50" s="92"/>
      <c r="N50" s="93"/>
    </row>
    <row r="51" spans="2:14" x14ac:dyDescent="0.2">
      <c r="B51" s="94" t="s">
        <v>42</v>
      </c>
      <c r="C51" s="95"/>
      <c r="D51" s="96"/>
      <c r="E51" s="97"/>
      <c r="F51" s="97"/>
      <c r="G51" s="98"/>
      <c r="H51" s="99"/>
      <c r="I51" s="95"/>
      <c r="J51" s="100"/>
      <c r="K51" s="101"/>
      <c r="L51" s="102"/>
      <c r="M51" s="103"/>
      <c r="N51" s="104"/>
    </row>
    <row r="52" spans="2:14" x14ac:dyDescent="0.2">
      <c r="B52" s="109">
        <v>44512</v>
      </c>
      <c r="C52" s="127">
        <v>32906.559999999998</v>
      </c>
      <c r="D52" s="96"/>
      <c r="E52" s="97"/>
      <c r="F52" s="97"/>
      <c r="G52" s="116">
        <f t="shared" ref="G52:G53" si="10">D52+E52+F52</f>
        <v>0</v>
      </c>
      <c r="H52" s="110">
        <v>44512</v>
      </c>
      <c r="I52" s="127">
        <v>32906.559999999998</v>
      </c>
      <c r="J52" s="125">
        <v>4066798562</v>
      </c>
      <c r="K52" s="57" t="s">
        <v>56</v>
      </c>
      <c r="L52" s="84" t="s">
        <v>51</v>
      </c>
      <c r="M52" s="85">
        <v>44512</v>
      </c>
      <c r="N52" s="104"/>
    </row>
    <row r="53" spans="2:14" x14ac:dyDescent="0.2">
      <c r="B53" s="113">
        <v>44512</v>
      </c>
      <c r="C53" s="117">
        <v>30365.49</v>
      </c>
      <c r="D53" s="121"/>
      <c r="E53" s="122"/>
      <c r="F53" s="122"/>
      <c r="G53" s="116">
        <f t="shared" si="10"/>
        <v>0</v>
      </c>
      <c r="H53" s="118">
        <v>44512</v>
      </c>
      <c r="I53" s="81">
        <v>30365.49</v>
      </c>
      <c r="J53" s="125">
        <v>4066798562</v>
      </c>
      <c r="K53" s="57" t="s">
        <v>56</v>
      </c>
      <c r="L53" s="84" t="s">
        <v>51</v>
      </c>
      <c r="M53" s="85">
        <v>44512</v>
      </c>
      <c r="N53" s="86"/>
    </row>
    <row r="54" spans="2:14" x14ac:dyDescent="0.2">
      <c r="B54" s="119" t="s">
        <v>52</v>
      </c>
      <c r="C54" s="114">
        <f>SUM(C52:C53)</f>
        <v>63272.05</v>
      </c>
      <c r="D54" s="114">
        <f>SUM(D52:D53)</f>
        <v>0</v>
      </c>
      <c r="E54" s="114">
        <f>SUM(E52:E53)</f>
        <v>0</v>
      </c>
      <c r="F54" s="114">
        <f>SUM(F52:F53)</f>
        <v>0</v>
      </c>
      <c r="G54" s="114">
        <f>SUM(G52:G53)</f>
        <v>0</v>
      </c>
      <c r="H54" s="64"/>
      <c r="I54" s="114">
        <f>SUM(I52:I53)</f>
        <v>63272.05</v>
      </c>
      <c r="J54" s="65"/>
      <c r="K54" s="90"/>
      <c r="L54" s="91"/>
      <c r="M54" s="92"/>
      <c r="N54" s="93"/>
    </row>
    <row r="55" spans="2:14" x14ac:dyDescent="0.2">
      <c r="B55" s="70" t="s">
        <v>43</v>
      </c>
      <c r="C55" s="71"/>
      <c r="D55" s="72"/>
      <c r="E55" s="73"/>
      <c r="F55" s="73"/>
      <c r="G55" s="74"/>
      <c r="H55" s="75"/>
      <c r="I55" s="71"/>
      <c r="J55" s="76"/>
      <c r="K55" s="101"/>
      <c r="L55" s="102"/>
      <c r="M55" s="103"/>
      <c r="N55" s="104"/>
    </row>
    <row r="56" spans="2:14" x14ac:dyDescent="0.2">
      <c r="B56" s="109">
        <v>44545</v>
      </c>
      <c r="C56" s="114">
        <v>29280.22</v>
      </c>
      <c r="D56" s="123"/>
      <c r="E56" s="115"/>
      <c r="F56" s="115"/>
      <c r="G56" s="116">
        <f t="shared" ref="G56:G57" si="11">D56+E56+F56</f>
        <v>0</v>
      </c>
      <c r="H56" s="109">
        <v>44545</v>
      </c>
      <c r="I56" s="114">
        <v>29280.22</v>
      </c>
      <c r="J56" s="125">
        <v>4066798562</v>
      </c>
      <c r="K56" s="66" t="s">
        <v>56</v>
      </c>
      <c r="L56" s="84" t="s">
        <v>51</v>
      </c>
      <c r="M56" s="68">
        <v>44545</v>
      </c>
      <c r="N56" s="69"/>
    </row>
    <row r="57" spans="2:14" x14ac:dyDescent="0.2">
      <c r="B57" s="109">
        <v>44545</v>
      </c>
      <c r="C57" s="114">
        <v>35374.28</v>
      </c>
      <c r="D57" s="123"/>
      <c r="E57" s="115"/>
      <c r="F57" s="115"/>
      <c r="G57" s="116">
        <f t="shared" si="11"/>
        <v>0</v>
      </c>
      <c r="H57" s="109">
        <v>44545</v>
      </c>
      <c r="I57" s="114">
        <v>35374.28</v>
      </c>
      <c r="J57" s="125">
        <v>4066798562</v>
      </c>
      <c r="K57" s="66" t="s">
        <v>56</v>
      </c>
      <c r="L57" s="84" t="s">
        <v>51</v>
      </c>
      <c r="M57" s="68">
        <v>44545</v>
      </c>
      <c r="N57" s="69"/>
    </row>
    <row r="58" spans="2:14" ht="13.5" thickBot="1" x14ac:dyDescent="0.25">
      <c r="B58" s="131" t="s">
        <v>52</v>
      </c>
      <c r="C58" s="132">
        <f>SUM(C56:C57)</f>
        <v>64654.5</v>
      </c>
      <c r="D58" s="133"/>
      <c r="E58" s="134"/>
      <c r="F58" s="132">
        <f>SUM(F56:F57)</f>
        <v>0</v>
      </c>
      <c r="G58" s="132">
        <f>SUM(G56:G57)</f>
        <v>0</v>
      </c>
      <c r="H58" s="133"/>
      <c r="I58" s="132">
        <f>SUM(I56:I57)</f>
        <v>64654.5</v>
      </c>
      <c r="J58" s="135"/>
      <c r="K58" s="136"/>
      <c r="L58" s="137"/>
      <c r="M58" s="138"/>
      <c r="N58" s="139"/>
    </row>
    <row r="59" spans="2:14" ht="22.5" customHeight="1" thickBot="1" x14ac:dyDescent="0.25">
      <c r="B59" s="105" t="s">
        <v>44</v>
      </c>
      <c r="C59" s="140">
        <f>C14+C18+C22+C26+C30+C34+C38+C42+C46+C50+C54+C58</f>
        <v>810428.41999999993</v>
      </c>
      <c r="D59" s="140">
        <f>D14+D18+D22+D26+D30+D34+D38+D42+D46+D50+D54+D58</f>
        <v>0</v>
      </c>
      <c r="E59" s="140">
        <f>E14+E18+E22+E26+E30+E34+E38+E42+E46+E50+E54+E58</f>
        <v>0</v>
      </c>
      <c r="F59" s="140">
        <f>F14+F18+F22+F26+F30+F34+F38+F42+F46+F50+F54+F58</f>
        <v>0</v>
      </c>
      <c r="G59" s="140">
        <f>G14+G18+G22+G26+G30+G34+G38+G42+G46+G50+G54+G58</f>
        <v>0</v>
      </c>
      <c r="H59" s="128"/>
      <c r="I59" s="140">
        <f>I14+I18+I22+I26+I30+I34+I38+I42+I46+I50+I54+I58</f>
        <v>810428.41999999993</v>
      </c>
      <c r="J59" s="129"/>
      <c r="K59" s="128"/>
      <c r="L59" s="128"/>
      <c r="M59" s="128"/>
      <c r="N59" s="130"/>
    </row>
    <row r="60" spans="2:14" x14ac:dyDescent="0.2">
      <c r="B60" s="9"/>
      <c r="C60" s="141"/>
      <c r="D60" s="9"/>
      <c r="E60" s="9"/>
      <c r="H60" s="10"/>
    </row>
    <row r="61" spans="2:14" x14ac:dyDescent="0.2">
      <c r="C61" s="142"/>
      <c r="D61" s="10"/>
      <c r="E61" s="10"/>
      <c r="H61" s="10"/>
    </row>
    <row r="62" spans="2:14" x14ac:dyDescent="0.2">
      <c r="C62" s="10"/>
      <c r="D62" s="10"/>
      <c r="E62" s="10"/>
      <c r="H62" s="10"/>
    </row>
    <row r="64" spans="2:14" s="1" customFormat="1" ht="13.5" x14ac:dyDescent="0.25"/>
    <row r="65" spans="2:14" s="16" customFormat="1" ht="13.5" x14ac:dyDescent="0.25">
      <c r="B65" s="11"/>
      <c r="C65" s="12"/>
      <c r="D65" s="12"/>
      <c r="E65" s="12"/>
      <c r="F65" s="12"/>
      <c r="G65" s="12"/>
      <c r="H65" s="12"/>
      <c r="I65" s="12"/>
      <c r="J65" s="12"/>
      <c r="K65" s="13"/>
      <c r="L65" s="14"/>
      <c r="M65" s="15"/>
      <c r="N65" s="11"/>
    </row>
    <row r="66" spans="2:14" s="16" customFormat="1" ht="13.5" x14ac:dyDescent="0.25">
      <c r="B66" s="11"/>
      <c r="C66" s="12"/>
      <c r="D66" s="12"/>
      <c r="E66" s="12"/>
      <c r="F66" s="12"/>
      <c r="G66" s="12"/>
      <c r="H66" s="12"/>
      <c r="I66" s="12"/>
      <c r="J66" s="12"/>
      <c r="K66" s="13"/>
      <c r="L66" s="14"/>
      <c r="M66" s="15"/>
      <c r="N66" s="11"/>
    </row>
    <row r="67" spans="2:14" s="16" customFormat="1" ht="13.5" x14ac:dyDescent="0.25">
      <c r="B67" s="11"/>
      <c r="C67" s="12"/>
      <c r="D67" s="12"/>
      <c r="E67" s="12"/>
      <c r="F67" s="12"/>
      <c r="G67" s="12"/>
      <c r="H67" s="12"/>
      <c r="I67" s="12"/>
      <c r="J67" s="12"/>
      <c r="K67" s="13"/>
      <c r="L67" s="14"/>
      <c r="M67" s="15"/>
      <c r="N67" s="11"/>
    </row>
    <row r="68" spans="2:14" s="16" customFormat="1" ht="13.5" x14ac:dyDescent="0.25">
      <c r="B68" s="11"/>
      <c r="C68" s="12"/>
      <c r="D68" s="12"/>
      <c r="E68" s="12"/>
      <c r="F68" s="12"/>
      <c r="G68" s="12"/>
      <c r="H68" s="12"/>
      <c r="I68" s="12"/>
      <c r="J68" s="12"/>
      <c r="K68" s="13"/>
      <c r="L68" s="14"/>
      <c r="M68" s="15"/>
      <c r="N68" s="11"/>
    </row>
    <row r="69" spans="2:14" s="16" customFormat="1" ht="15" customHeight="1" x14ac:dyDescent="0.25">
      <c r="B69" s="11"/>
      <c r="C69" s="12"/>
      <c r="D69" s="12"/>
      <c r="E69" s="12"/>
      <c r="F69" s="12"/>
      <c r="G69" s="12"/>
      <c r="H69" s="12"/>
      <c r="I69" s="12"/>
      <c r="J69" s="12"/>
      <c r="K69" s="13"/>
      <c r="L69" s="14"/>
      <c r="M69" s="15"/>
      <c r="N69" s="11"/>
    </row>
    <row r="70" spans="2:14" s="16" customFormat="1" ht="15" customHeight="1" x14ac:dyDescent="0.25">
      <c r="B70" s="11"/>
      <c r="C70" s="12"/>
      <c r="D70" s="12"/>
      <c r="E70" s="12"/>
      <c r="F70" s="12"/>
      <c r="G70" s="12"/>
      <c r="H70" s="12"/>
      <c r="I70" s="12"/>
      <c r="J70" s="12"/>
      <c r="K70" s="13"/>
      <c r="L70" s="14"/>
      <c r="M70" s="15"/>
      <c r="N70" s="11"/>
    </row>
    <row r="71" spans="2:14" s="16" customFormat="1" ht="15" customHeight="1" x14ac:dyDescent="0.25">
      <c r="B71" s="11"/>
      <c r="C71" s="12"/>
      <c r="D71" s="12"/>
      <c r="E71" s="12"/>
      <c r="F71" s="12"/>
      <c r="G71" s="12"/>
      <c r="H71" s="12"/>
      <c r="I71" s="12"/>
      <c r="J71" s="12"/>
      <c r="K71" s="13"/>
      <c r="L71" s="14"/>
      <c r="M71" s="15"/>
      <c r="N71" s="11"/>
    </row>
    <row r="72" spans="2:14" s="16" customFormat="1" ht="15" customHeight="1" x14ac:dyDescent="0.25">
      <c r="B72" s="11"/>
      <c r="C72" s="12"/>
      <c r="D72" s="12"/>
      <c r="E72" s="12"/>
      <c r="F72" s="12"/>
      <c r="G72" s="12"/>
      <c r="H72" s="12"/>
      <c r="I72" s="12"/>
      <c r="J72" s="12"/>
      <c r="K72" s="13"/>
      <c r="L72" s="14"/>
      <c r="M72" s="15"/>
      <c r="N72" s="11"/>
    </row>
    <row r="76" spans="2:14" ht="13.5" x14ac:dyDescent="0.25">
      <c r="B76" s="17"/>
    </row>
    <row r="77" spans="2:14" ht="13.5" x14ac:dyDescent="0.25">
      <c r="B77" s="18"/>
    </row>
  </sheetData>
  <mergeCells count="13">
    <mergeCell ref="K1:L1"/>
    <mergeCell ref="B2:N2"/>
    <mergeCell ref="B3:L3"/>
    <mergeCell ref="B4:G4"/>
    <mergeCell ref="J7:K7"/>
    <mergeCell ref="L7:M7"/>
    <mergeCell ref="N8:N9"/>
    <mergeCell ref="B8:B9"/>
    <mergeCell ref="C8:C9"/>
    <mergeCell ref="D8:G8"/>
    <mergeCell ref="H8:I8"/>
    <mergeCell ref="J8:K8"/>
    <mergeCell ref="L8:M8"/>
  </mergeCells>
  <phoneticPr fontId="16" type="noConversion"/>
  <pageMargins left="0.23622047244094491" right="0.23622047244094491" top="0.74803149606299213" bottom="0.74803149606299213" header="0.31496062992125984" footer="0.31496062992125984"/>
  <pageSetup scale="70" fitToHeight="2" orientation="landscape" r:id="rId1"/>
  <headerFooter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B8C6-E740-4218-B010-A51778A45E67}">
  <dimension ref="B1:N65"/>
  <sheetViews>
    <sheetView showGridLines="0" zoomScaleNormal="100" workbookViewId="0">
      <pane ySplit="9" topLeftCell="A40" activePane="bottomLeft" state="frozen"/>
      <selection activeCell="C31" sqref="C31"/>
      <selection pane="bottomLeft" activeCell="I45" sqref="I45"/>
    </sheetView>
  </sheetViews>
  <sheetFormatPr baseColWidth="10" defaultColWidth="11.42578125" defaultRowHeight="12.75" x14ac:dyDescent="0.2"/>
  <cols>
    <col min="1" max="1" width="17.85546875" style="2" customWidth="1"/>
    <col min="2" max="2" width="11.42578125" style="2"/>
    <col min="3" max="3" width="13.28515625" style="2" bestFit="1" customWidth="1"/>
    <col min="4" max="4" width="11.42578125" style="2"/>
    <col min="5" max="5" width="16" style="2" customWidth="1"/>
    <col min="6" max="6" width="12.140625" style="2" customWidth="1"/>
    <col min="7" max="8" width="11.42578125" style="2"/>
    <col min="9" max="9" width="14.5703125" style="2" customWidth="1"/>
    <col min="10" max="10" width="15.85546875" style="2" bestFit="1" customWidth="1"/>
    <col min="11" max="11" width="13.140625" style="2" customWidth="1"/>
    <col min="12" max="13" width="11.42578125" style="2"/>
    <col min="14" max="14" width="12.42578125" style="2" customWidth="1"/>
    <col min="15" max="16384" width="11.42578125" style="2"/>
  </cols>
  <sheetData>
    <row r="1" spans="2:14" ht="18" customHeight="1" x14ac:dyDescent="0.25">
      <c r="B1" s="21"/>
      <c r="C1" s="21"/>
      <c r="D1" s="21"/>
      <c r="E1" s="21"/>
      <c r="F1" s="21"/>
      <c r="G1" s="21"/>
      <c r="H1" s="22"/>
      <c r="I1" s="22"/>
      <c r="J1" s="22"/>
      <c r="K1" s="144" t="s">
        <v>45</v>
      </c>
      <c r="L1" s="144"/>
    </row>
    <row r="2" spans="2:14" ht="15" x14ac:dyDescent="0.25">
      <c r="B2" s="148" t="s">
        <v>47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2:14" ht="29.25" customHeight="1" x14ac:dyDescent="0.25">
      <c r="B3" s="149" t="s">
        <v>46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25"/>
      <c r="N3" s="25"/>
    </row>
    <row r="4" spans="2:14" ht="15" x14ac:dyDescent="0.25">
      <c r="B4" s="147" t="s">
        <v>48</v>
      </c>
      <c r="C4" s="147"/>
      <c r="D4" s="147"/>
      <c r="E4" s="147"/>
      <c r="F4" s="147"/>
      <c r="G4" s="147"/>
      <c r="H4" s="107"/>
      <c r="I4" s="107"/>
      <c r="J4" s="107"/>
      <c r="K4" s="107"/>
      <c r="L4" s="107"/>
      <c r="M4" s="107"/>
      <c r="N4" s="108"/>
    </row>
    <row r="5" spans="2:14" ht="14.25" customHeight="1" x14ac:dyDescent="0.25">
      <c r="B5" s="25" t="s">
        <v>59</v>
      </c>
      <c r="C5" s="26"/>
      <c r="D5" s="27"/>
      <c r="E5" s="27"/>
      <c r="F5" s="27"/>
      <c r="G5" s="25"/>
      <c r="H5" s="23"/>
      <c r="I5" s="23"/>
      <c r="J5" s="23"/>
      <c r="K5" s="20"/>
      <c r="L5" s="24"/>
      <c r="M5" s="19"/>
      <c r="N5" s="20"/>
    </row>
    <row r="6" spans="2:14" ht="13.5" x14ac:dyDescent="0.25">
      <c r="B6" s="4"/>
      <c r="C6" s="4"/>
      <c r="D6" s="5"/>
      <c r="E6" s="5"/>
      <c r="F6" s="5"/>
      <c r="G6" s="5"/>
      <c r="H6" s="6"/>
      <c r="I6" s="6"/>
      <c r="J6" s="6"/>
      <c r="K6" s="7"/>
      <c r="L6" s="8"/>
      <c r="M6" s="3"/>
      <c r="N6" s="4"/>
    </row>
    <row r="7" spans="2:14" ht="14.25" thickBot="1" x14ac:dyDescent="0.3">
      <c r="B7" s="106" t="s">
        <v>0</v>
      </c>
      <c r="C7" s="106" t="s">
        <v>4</v>
      </c>
      <c r="D7" s="106" t="s">
        <v>1</v>
      </c>
      <c r="E7" s="106" t="s">
        <v>2</v>
      </c>
      <c r="F7" s="106" t="s">
        <v>5</v>
      </c>
      <c r="G7" s="106" t="s">
        <v>6</v>
      </c>
      <c r="H7" s="106" t="s">
        <v>7</v>
      </c>
      <c r="I7" s="106" t="s">
        <v>8</v>
      </c>
      <c r="J7" s="145" t="s">
        <v>10</v>
      </c>
      <c r="K7" s="145"/>
      <c r="L7" s="146" t="s">
        <v>11</v>
      </c>
      <c r="M7" s="146"/>
      <c r="N7" s="106" t="s">
        <v>12</v>
      </c>
    </row>
    <row r="8" spans="2:14" ht="15.75" customHeight="1" x14ac:dyDescent="0.2">
      <c r="B8" s="152" t="s">
        <v>13</v>
      </c>
      <c r="C8" s="152" t="s">
        <v>14</v>
      </c>
      <c r="D8" s="154" t="s">
        <v>9</v>
      </c>
      <c r="E8" s="155"/>
      <c r="F8" s="155"/>
      <c r="G8" s="156"/>
      <c r="H8" s="157" t="s">
        <v>15</v>
      </c>
      <c r="I8" s="158"/>
      <c r="J8" s="159" t="s">
        <v>16</v>
      </c>
      <c r="K8" s="160"/>
      <c r="L8" s="150" t="s">
        <v>17</v>
      </c>
      <c r="M8" s="151"/>
      <c r="N8" s="152" t="s">
        <v>18</v>
      </c>
    </row>
    <row r="9" spans="2:14" ht="27" customHeight="1" thickBot="1" x14ac:dyDescent="0.25">
      <c r="B9" s="153"/>
      <c r="C9" s="153"/>
      <c r="D9" s="28" t="s">
        <v>3</v>
      </c>
      <c r="E9" s="28" t="s">
        <v>19</v>
      </c>
      <c r="F9" s="28" t="s">
        <v>58</v>
      </c>
      <c r="G9" s="29" t="s">
        <v>20</v>
      </c>
      <c r="H9" s="30" t="s">
        <v>13</v>
      </c>
      <c r="I9" s="31" t="s">
        <v>21</v>
      </c>
      <c r="J9" s="30" t="s">
        <v>22</v>
      </c>
      <c r="K9" s="32" t="s">
        <v>23</v>
      </c>
      <c r="L9" s="33" t="s">
        <v>24</v>
      </c>
      <c r="M9" s="34" t="s">
        <v>13</v>
      </c>
      <c r="N9" s="153"/>
    </row>
    <row r="10" spans="2:14" ht="17.100000000000001" customHeight="1" thickBot="1" x14ac:dyDescent="0.25">
      <c r="B10" s="48" t="s">
        <v>26</v>
      </c>
      <c r="C10" s="49" t="s">
        <v>27</v>
      </c>
      <c r="D10" s="50" t="s">
        <v>28</v>
      </c>
      <c r="E10" s="51" t="s">
        <v>29</v>
      </c>
      <c r="F10" s="52" t="s">
        <v>30</v>
      </c>
      <c r="G10" s="53" t="s">
        <v>31</v>
      </c>
      <c r="H10" s="54"/>
      <c r="I10" s="55" t="s">
        <v>32</v>
      </c>
      <c r="J10" s="56"/>
      <c r="K10" s="57"/>
      <c r="L10" s="58"/>
      <c r="M10" s="59"/>
      <c r="N10" s="60"/>
    </row>
    <row r="11" spans="2:14" ht="17.100000000000001" customHeight="1" x14ac:dyDescent="0.2">
      <c r="B11" s="36" t="s">
        <v>25</v>
      </c>
      <c r="C11" s="37"/>
      <c r="D11" s="35"/>
      <c r="E11" s="38"/>
      <c r="F11" s="39"/>
      <c r="G11" s="40"/>
      <c r="H11" s="41"/>
      <c r="I11" s="42"/>
      <c r="J11" s="43"/>
      <c r="K11" s="44"/>
      <c r="L11" s="45"/>
      <c r="M11" s="46"/>
      <c r="N11" s="47"/>
    </row>
    <row r="12" spans="2:14" ht="17.100000000000001" customHeight="1" x14ac:dyDescent="0.2">
      <c r="B12" s="109">
        <v>44225</v>
      </c>
      <c r="C12" s="114">
        <v>709578.75</v>
      </c>
      <c r="D12" s="62"/>
      <c r="E12" s="63"/>
      <c r="F12" s="63"/>
      <c r="G12" s="116">
        <f t="shared" ref="G12" si="0">D12+E12+F12</f>
        <v>0</v>
      </c>
      <c r="H12" s="109">
        <v>44225</v>
      </c>
      <c r="I12" s="114">
        <v>709578.75</v>
      </c>
      <c r="J12" s="111">
        <v>6427006</v>
      </c>
      <c r="K12" s="66" t="s">
        <v>50</v>
      </c>
      <c r="L12" s="67" t="s">
        <v>55</v>
      </c>
      <c r="M12" s="143">
        <v>44238</v>
      </c>
      <c r="N12" s="69"/>
    </row>
    <row r="13" spans="2:14" ht="17.100000000000001" customHeight="1" x14ac:dyDescent="0.2">
      <c r="B13" s="112" t="s">
        <v>52</v>
      </c>
      <c r="C13" s="114">
        <f>SUM(C12:C12)</f>
        <v>709578.75</v>
      </c>
      <c r="D13" s="114">
        <f>SUM(D12:D12)</f>
        <v>0</v>
      </c>
      <c r="E13" s="114">
        <f>SUM(E12:E12)</f>
        <v>0</v>
      </c>
      <c r="F13" s="114">
        <f>SUM(F12:F12)</f>
        <v>0</v>
      </c>
      <c r="G13" s="114">
        <f>SUM(G12:G12)</f>
        <v>0</v>
      </c>
      <c r="H13" s="64"/>
      <c r="I13" s="114">
        <f>SUM(I12:I12)</f>
        <v>709578.75</v>
      </c>
      <c r="J13" s="65"/>
      <c r="K13" s="66"/>
      <c r="L13" s="67"/>
      <c r="M13" s="68"/>
      <c r="N13" s="69"/>
    </row>
    <row r="14" spans="2:14" ht="17.100000000000001" customHeight="1" x14ac:dyDescent="0.2">
      <c r="B14" s="70" t="s">
        <v>33</v>
      </c>
      <c r="C14" s="71"/>
      <c r="D14" s="72"/>
      <c r="E14" s="73"/>
      <c r="F14" s="73"/>
      <c r="G14" s="74"/>
      <c r="H14" s="75"/>
      <c r="I14" s="71"/>
      <c r="J14" s="76"/>
      <c r="K14" s="77"/>
      <c r="L14" s="78"/>
      <c r="M14" s="79"/>
      <c r="N14" s="80"/>
    </row>
    <row r="15" spans="2:14" ht="17.100000000000001" customHeight="1" x14ac:dyDescent="0.2">
      <c r="B15" s="113">
        <v>44253</v>
      </c>
      <c r="C15" s="117">
        <v>709578.75</v>
      </c>
      <c r="D15" s="82"/>
      <c r="E15" s="83"/>
      <c r="F15" s="83"/>
      <c r="G15" s="116">
        <f t="shared" ref="G15" si="1">D15+E15+F15</f>
        <v>0</v>
      </c>
      <c r="H15" s="113">
        <v>44253</v>
      </c>
      <c r="I15" s="117">
        <v>709578.75</v>
      </c>
      <c r="J15" s="111">
        <v>6427006</v>
      </c>
      <c r="K15" s="66" t="s">
        <v>50</v>
      </c>
      <c r="L15" s="67" t="s">
        <v>60</v>
      </c>
      <c r="M15" s="85">
        <v>44253</v>
      </c>
      <c r="N15" s="86"/>
    </row>
    <row r="16" spans="2:14" ht="17.100000000000001" customHeight="1" x14ac:dyDescent="0.2">
      <c r="B16" s="119" t="s">
        <v>52</v>
      </c>
      <c r="C16" s="120">
        <f>SUM(C15:C15)</f>
        <v>709578.75</v>
      </c>
      <c r="D16" s="120">
        <f>SUM(D15:D15)</f>
        <v>0</v>
      </c>
      <c r="E16" s="120">
        <f>SUM(E15:E15)</f>
        <v>0</v>
      </c>
      <c r="F16" s="120">
        <f>SUM(F15:F15)</f>
        <v>0</v>
      </c>
      <c r="G16" s="120">
        <f>SUM(G15:G15)</f>
        <v>0</v>
      </c>
      <c r="H16" s="88"/>
      <c r="I16" s="120">
        <f>SUM(I15:I15)</f>
        <v>709578.75</v>
      </c>
      <c r="J16" s="89"/>
      <c r="K16" s="90"/>
      <c r="L16" s="91"/>
      <c r="M16" s="92"/>
      <c r="N16" s="93"/>
    </row>
    <row r="17" spans="2:14" ht="17.100000000000001" customHeight="1" x14ac:dyDescent="0.2">
      <c r="B17" s="94" t="s">
        <v>34</v>
      </c>
      <c r="C17" s="95"/>
      <c r="D17" s="96"/>
      <c r="E17" s="97"/>
      <c r="F17" s="97"/>
      <c r="G17" s="98"/>
      <c r="H17" s="99"/>
      <c r="I17" s="95"/>
      <c r="J17" s="100"/>
      <c r="K17" s="101"/>
      <c r="L17" s="102"/>
      <c r="M17" s="103"/>
      <c r="N17" s="104"/>
    </row>
    <row r="18" spans="2:14" ht="17.100000000000001" customHeight="1" x14ac:dyDescent="0.2">
      <c r="B18" s="113">
        <v>43921</v>
      </c>
      <c r="C18" s="117">
        <v>709578.75</v>
      </c>
      <c r="D18" s="121"/>
      <c r="E18" s="122"/>
      <c r="F18" s="122"/>
      <c r="G18" s="116">
        <f t="shared" ref="G18" si="2">D18+E18+F18</f>
        <v>0</v>
      </c>
      <c r="H18" s="118">
        <v>43921</v>
      </c>
      <c r="I18" s="117">
        <v>709578.75</v>
      </c>
      <c r="J18" s="111">
        <v>6427006</v>
      </c>
      <c r="K18" s="66" t="s">
        <v>50</v>
      </c>
      <c r="L18" s="67" t="s">
        <v>51</v>
      </c>
      <c r="M18" s="85">
        <v>44286</v>
      </c>
      <c r="N18" s="86"/>
    </row>
    <row r="19" spans="2:14" ht="17.100000000000001" customHeight="1" x14ac:dyDescent="0.2">
      <c r="B19" s="119" t="s">
        <v>52</v>
      </c>
      <c r="C19" s="114">
        <f>SUM(C18:C18)</f>
        <v>709578.75</v>
      </c>
      <c r="D19" s="114">
        <f>SUM(D18:D18)</f>
        <v>0</v>
      </c>
      <c r="E19" s="114">
        <f>SUM(E18:E18)</f>
        <v>0</v>
      </c>
      <c r="F19" s="114">
        <f>SUM(F18:F18)</f>
        <v>0</v>
      </c>
      <c r="G19" s="114">
        <f>SUM(G18:G18)</f>
        <v>0</v>
      </c>
      <c r="H19" s="64"/>
      <c r="I19" s="114">
        <f>SUM(I18:I18)</f>
        <v>709578.75</v>
      </c>
      <c r="J19" s="65"/>
      <c r="K19" s="66"/>
      <c r="L19" s="67"/>
      <c r="M19" s="68"/>
      <c r="N19" s="69"/>
    </row>
    <row r="20" spans="2:14" ht="17.100000000000001" customHeight="1" x14ac:dyDescent="0.2">
      <c r="B20" s="70" t="s">
        <v>35</v>
      </c>
      <c r="C20" s="71"/>
      <c r="D20" s="72"/>
      <c r="E20" s="73"/>
      <c r="F20" s="73"/>
      <c r="G20" s="74"/>
      <c r="H20" s="75"/>
      <c r="I20" s="71"/>
      <c r="J20" s="76"/>
      <c r="K20" s="77"/>
      <c r="L20" s="78"/>
      <c r="M20" s="79"/>
      <c r="N20" s="80"/>
    </row>
    <row r="21" spans="2:14" ht="17.100000000000001" customHeight="1" x14ac:dyDescent="0.2">
      <c r="B21" s="113">
        <v>43951</v>
      </c>
      <c r="C21" s="117">
        <v>709578.75</v>
      </c>
      <c r="D21" s="121"/>
      <c r="E21" s="122"/>
      <c r="F21" s="122"/>
      <c r="G21" s="116">
        <f t="shared" ref="G21" si="3">D21+E21+F21</f>
        <v>0</v>
      </c>
      <c r="H21" s="118">
        <v>43951</v>
      </c>
      <c r="I21" s="117">
        <v>709578.75</v>
      </c>
      <c r="J21" s="111">
        <v>6427006</v>
      </c>
      <c r="K21" s="66" t="s">
        <v>50</v>
      </c>
      <c r="L21" s="84" t="s">
        <v>51</v>
      </c>
      <c r="M21" s="85">
        <v>44316</v>
      </c>
      <c r="N21" s="86"/>
    </row>
    <row r="22" spans="2:14" ht="17.100000000000001" customHeight="1" x14ac:dyDescent="0.2">
      <c r="B22" s="119" t="s">
        <v>52</v>
      </c>
      <c r="C22" s="120">
        <f>SUM(C21:C21)</f>
        <v>709578.75</v>
      </c>
      <c r="D22" s="120">
        <f>SUM(D21:D21)</f>
        <v>0</v>
      </c>
      <c r="E22" s="120">
        <f>SUM(E21:E21)</f>
        <v>0</v>
      </c>
      <c r="F22" s="120">
        <f>SUM(F21:F21)</f>
        <v>0</v>
      </c>
      <c r="G22" s="120">
        <f>SUM(G21:G21)</f>
        <v>0</v>
      </c>
      <c r="H22" s="88"/>
      <c r="I22" s="120">
        <f>SUM(I21:I21)</f>
        <v>709578.75</v>
      </c>
      <c r="J22" s="89"/>
      <c r="K22" s="90"/>
      <c r="L22" s="91"/>
      <c r="M22" s="92"/>
      <c r="N22" s="93"/>
    </row>
    <row r="23" spans="2:14" ht="17.100000000000001" customHeight="1" x14ac:dyDescent="0.2">
      <c r="B23" s="94" t="s">
        <v>36</v>
      </c>
      <c r="C23" s="95"/>
      <c r="D23" s="96"/>
      <c r="E23" s="97"/>
      <c r="F23" s="97"/>
      <c r="G23" s="98"/>
      <c r="H23" s="99"/>
      <c r="I23" s="95"/>
      <c r="J23" s="100"/>
      <c r="K23" s="101"/>
      <c r="L23" s="102"/>
      <c r="M23" s="103"/>
      <c r="N23" s="104"/>
    </row>
    <row r="24" spans="2:14" ht="17.100000000000001" customHeight="1" x14ac:dyDescent="0.2">
      <c r="B24" s="113">
        <v>44347</v>
      </c>
      <c r="C24" s="117">
        <v>709578.75</v>
      </c>
      <c r="D24" s="121"/>
      <c r="E24" s="122"/>
      <c r="F24" s="122"/>
      <c r="G24" s="116">
        <f t="shared" ref="G24" si="4">D24+E24+F24</f>
        <v>0</v>
      </c>
      <c r="H24" s="118">
        <v>44347</v>
      </c>
      <c r="I24" s="117">
        <v>709578.75</v>
      </c>
      <c r="J24" s="111">
        <v>6427006</v>
      </c>
      <c r="K24" s="66" t="s">
        <v>50</v>
      </c>
      <c r="L24" s="84" t="s">
        <v>51</v>
      </c>
      <c r="M24" s="85">
        <v>44347</v>
      </c>
      <c r="N24" s="86"/>
    </row>
    <row r="25" spans="2:14" ht="17.100000000000001" customHeight="1" x14ac:dyDescent="0.2">
      <c r="B25" s="119" t="s">
        <v>52</v>
      </c>
      <c r="C25" s="114">
        <f>SUM(C24:C24)</f>
        <v>709578.75</v>
      </c>
      <c r="D25" s="114">
        <f>SUM(D24:D24)</f>
        <v>0</v>
      </c>
      <c r="E25" s="114">
        <f>SUM(E24:E24)</f>
        <v>0</v>
      </c>
      <c r="F25" s="114">
        <f>SUM(F24:F24)</f>
        <v>0</v>
      </c>
      <c r="G25" s="114">
        <f>SUM(G24:G24)</f>
        <v>0</v>
      </c>
      <c r="H25" s="64"/>
      <c r="I25" s="114">
        <f>SUM(I24:I24)</f>
        <v>709578.75</v>
      </c>
      <c r="J25" s="65"/>
      <c r="K25" s="66"/>
      <c r="L25" s="67"/>
      <c r="M25" s="68"/>
      <c r="N25" s="69"/>
    </row>
    <row r="26" spans="2:14" ht="17.100000000000001" customHeight="1" x14ac:dyDescent="0.2">
      <c r="B26" s="70" t="s">
        <v>37</v>
      </c>
      <c r="C26" s="71"/>
      <c r="D26" s="72"/>
      <c r="E26" s="73"/>
      <c r="F26" s="73"/>
      <c r="G26" s="74"/>
      <c r="H26" s="75"/>
      <c r="I26" s="71"/>
      <c r="J26" s="76"/>
      <c r="K26" s="77"/>
      <c r="L26" s="78"/>
      <c r="M26" s="79"/>
      <c r="N26" s="80"/>
    </row>
    <row r="27" spans="2:14" ht="17.100000000000001" customHeight="1" x14ac:dyDescent="0.2">
      <c r="B27" s="113">
        <v>44012</v>
      </c>
      <c r="C27" s="117">
        <v>709578.75</v>
      </c>
      <c r="D27" s="121"/>
      <c r="E27" s="122"/>
      <c r="F27" s="122"/>
      <c r="G27" s="116">
        <f t="shared" ref="G27" si="5">D27+E27+F27</f>
        <v>0</v>
      </c>
      <c r="H27" s="118">
        <v>44012</v>
      </c>
      <c r="I27" s="117">
        <v>709578.75</v>
      </c>
      <c r="J27" s="111">
        <v>6427006</v>
      </c>
      <c r="K27" s="66" t="s">
        <v>50</v>
      </c>
      <c r="L27" s="84" t="s">
        <v>51</v>
      </c>
      <c r="M27" s="85">
        <v>44377</v>
      </c>
      <c r="N27" s="86"/>
    </row>
    <row r="28" spans="2:14" ht="17.100000000000001" customHeight="1" x14ac:dyDescent="0.2">
      <c r="B28" s="119" t="s">
        <v>52</v>
      </c>
      <c r="C28" s="120">
        <f>SUM(C27:C27)</f>
        <v>709578.75</v>
      </c>
      <c r="D28" s="120">
        <f>SUM(D27:D27)</f>
        <v>0</v>
      </c>
      <c r="E28" s="120">
        <f>SUM(E27:E27)</f>
        <v>0</v>
      </c>
      <c r="F28" s="120">
        <f>SUM(F27:F27)</f>
        <v>0</v>
      </c>
      <c r="G28" s="120">
        <f>SUM(G27:G27)</f>
        <v>0</v>
      </c>
      <c r="H28" s="88"/>
      <c r="I28" s="120">
        <f>SUM(I27:I27)</f>
        <v>709578.75</v>
      </c>
      <c r="J28" s="89"/>
      <c r="K28" s="90"/>
      <c r="L28" s="91"/>
      <c r="M28" s="92"/>
      <c r="N28" s="93"/>
    </row>
    <row r="29" spans="2:14" ht="17.100000000000001" customHeight="1" x14ac:dyDescent="0.2">
      <c r="B29" s="94" t="s">
        <v>38</v>
      </c>
      <c r="C29" s="95"/>
      <c r="D29" s="96"/>
      <c r="E29" s="97"/>
      <c r="F29" s="97"/>
      <c r="G29" s="98"/>
      <c r="H29" s="99"/>
      <c r="I29" s="95"/>
      <c r="J29" s="100"/>
      <c r="K29" s="101"/>
      <c r="L29" s="102"/>
      <c r="M29" s="103"/>
      <c r="N29" s="104"/>
    </row>
    <row r="30" spans="2:14" ht="17.100000000000001" customHeight="1" x14ac:dyDescent="0.2">
      <c r="B30" s="113">
        <v>44043</v>
      </c>
      <c r="C30" s="117">
        <v>709578.75</v>
      </c>
      <c r="D30" s="121"/>
      <c r="E30" s="122"/>
      <c r="F30" s="122"/>
      <c r="G30" s="116">
        <f t="shared" ref="G30" si="6">D30+E30+F30</f>
        <v>0</v>
      </c>
      <c r="H30" s="118">
        <v>44043</v>
      </c>
      <c r="I30" s="117">
        <v>709578.75</v>
      </c>
      <c r="J30" s="111">
        <v>6427006</v>
      </c>
      <c r="K30" s="66" t="s">
        <v>50</v>
      </c>
      <c r="L30" s="67" t="s">
        <v>51</v>
      </c>
      <c r="M30" s="85">
        <v>44407</v>
      </c>
      <c r="N30" s="86"/>
    </row>
    <row r="31" spans="2:14" ht="17.100000000000001" customHeight="1" x14ac:dyDescent="0.2">
      <c r="B31" s="119" t="s">
        <v>52</v>
      </c>
      <c r="C31" s="114">
        <f>SUM(C30:C30)</f>
        <v>709578.75</v>
      </c>
      <c r="D31" s="114">
        <f>SUM(D30:D30)</f>
        <v>0</v>
      </c>
      <c r="E31" s="114">
        <f>SUM(E30:E30)</f>
        <v>0</v>
      </c>
      <c r="F31" s="114">
        <f>SUM(F30:F30)</f>
        <v>0</v>
      </c>
      <c r="G31" s="61">
        <f>SUM(G30:G30)</f>
        <v>0</v>
      </c>
      <c r="H31" s="64"/>
      <c r="I31" s="61">
        <f>SUM(I30:I30)</f>
        <v>709578.75</v>
      </c>
      <c r="J31" s="65"/>
      <c r="K31" s="66"/>
      <c r="L31" s="67"/>
      <c r="M31" s="68"/>
      <c r="N31" s="69"/>
    </row>
    <row r="32" spans="2:14" ht="17.100000000000001" customHeight="1" x14ac:dyDescent="0.2">
      <c r="B32" s="70" t="s">
        <v>39</v>
      </c>
      <c r="C32" s="71"/>
      <c r="D32" s="72"/>
      <c r="E32" s="73"/>
      <c r="F32" s="73"/>
      <c r="G32" s="74"/>
      <c r="H32" s="75"/>
      <c r="I32" s="71"/>
      <c r="J32" s="76"/>
      <c r="K32" s="77"/>
      <c r="L32" s="78"/>
      <c r="M32" s="79"/>
      <c r="N32" s="80"/>
    </row>
    <row r="33" spans="2:14" ht="17.100000000000001" customHeight="1" x14ac:dyDescent="0.2">
      <c r="B33" s="113">
        <v>44074</v>
      </c>
      <c r="C33" s="117">
        <v>709578.75</v>
      </c>
      <c r="D33" s="121"/>
      <c r="E33" s="122"/>
      <c r="F33" s="122"/>
      <c r="G33" s="116">
        <f t="shared" ref="G33" si="7">D33+E33+F33</f>
        <v>0</v>
      </c>
      <c r="H33" s="118">
        <v>44074</v>
      </c>
      <c r="I33" s="117">
        <v>709578.75</v>
      </c>
      <c r="J33" s="111">
        <v>6427006</v>
      </c>
      <c r="K33" s="66" t="s">
        <v>50</v>
      </c>
      <c r="L33" s="67" t="s">
        <v>51</v>
      </c>
      <c r="M33" s="85">
        <v>44439</v>
      </c>
      <c r="N33" s="86"/>
    </row>
    <row r="34" spans="2:14" ht="17.100000000000001" customHeight="1" x14ac:dyDescent="0.2">
      <c r="B34" s="119" t="s">
        <v>52</v>
      </c>
      <c r="C34" s="120">
        <f>SUM(C33:C33)</f>
        <v>709578.75</v>
      </c>
      <c r="D34" s="120">
        <f>SUM(D33:D33)</f>
        <v>0</v>
      </c>
      <c r="E34" s="120">
        <f>SUM(E33:E33)</f>
        <v>0</v>
      </c>
      <c r="F34" s="120">
        <f>SUM(F33:F33)</f>
        <v>0</v>
      </c>
      <c r="G34" s="87">
        <f>SUM(G33:G33)</f>
        <v>0</v>
      </c>
      <c r="H34" s="88"/>
      <c r="I34" s="87">
        <f>SUM(I33:I33)</f>
        <v>709578.75</v>
      </c>
      <c r="J34" s="88"/>
      <c r="K34" s="124"/>
      <c r="L34" s="91"/>
      <c r="M34" s="92"/>
      <c r="N34" s="93"/>
    </row>
    <row r="35" spans="2:14" ht="17.100000000000001" customHeight="1" x14ac:dyDescent="0.2">
      <c r="B35" s="94" t="s">
        <v>40</v>
      </c>
      <c r="C35" s="95"/>
      <c r="D35" s="96"/>
      <c r="E35" s="97"/>
      <c r="F35" s="97"/>
      <c r="G35" s="98"/>
      <c r="H35" s="99"/>
      <c r="I35" s="95"/>
      <c r="J35" s="100"/>
      <c r="K35" s="101"/>
      <c r="L35" s="102"/>
      <c r="M35" s="103"/>
      <c r="N35" s="104"/>
    </row>
    <row r="36" spans="2:14" ht="17.100000000000001" customHeight="1" x14ac:dyDescent="0.2">
      <c r="B36" s="113">
        <v>44104</v>
      </c>
      <c r="C36" s="117">
        <v>709578.75</v>
      </c>
      <c r="D36" s="82"/>
      <c r="E36" s="122"/>
      <c r="F36" s="83"/>
      <c r="G36" s="116">
        <f t="shared" ref="G36" si="8">D36+E36+F36</f>
        <v>0</v>
      </c>
      <c r="H36" s="118">
        <v>44104</v>
      </c>
      <c r="I36" s="117">
        <v>709578.75</v>
      </c>
      <c r="J36" s="111">
        <v>6427006</v>
      </c>
      <c r="K36" s="66" t="s">
        <v>50</v>
      </c>
      <c r="L36" s="67" t="s">
        <v>51</v>
      </c>
      <c r="M36" s="85">
        <v>44469</v>
      </c>
      <c r="N36" s="86"/>
    </row>
    <row r="37" spans="2:14" ht="17.100000000000001" customHeight="1" x14ac:dyDescent="0.2">
      <c r="B37" s="119" t="s">
        <v>52</v>
      </c>
      <c r="C37" s="114">
        <f>SUM(C36:C36)</f>
        <v>709578.75</v>
      </c>
      <c r="D37" s="114">
        <f>SUM(D36:D36)</f>
        <v>0</v>
      </c>
      <c r="E37" s="114">
        <f>SUM(E36:E36)</f>
        <v>0</v>
      </c>
      <c r="F37" s="61">
        <f>SUM(F36:F36)</f>
        <v>0</v>
      </c>
      <c r="G37" s="61">
        <f>SUM(G36:G36)</f>
        <v>0</v>
      </c>
      <c r="H37" s="64"/>
      <c r="I37" s="61">
        <f>SUM(I36:I36)</f>
        <v>709578.75</v>
      </c>
      <c r="J37" s="65"/>
      <c r="K37" s="66"/>
      <c r="L37" s="67"/>
      <c r="M37" s="68"/>
      <c r="N37" s="69"/>
    </row>
    <row r="38" spans="2:14" ht="17.100000000000001" customHeight="1" x14ac:dyDescent="0.2">
      <c r="B38" s="70" t="s">
        <v>41</v>
      </c>
      <c r="C38" s="71"/>
      <c r="D38" s="72"/>
      <c r="E38" s="73"/>
      <c r="F38" s="73"/>
      <c r="G38" s="74"/>
      <c r="H38" s="75"/>
      <c r="I38" s="71"/>
      <c r="J38" s="76"/>
      <c r="K38" s="77"/>
      <c r="L38" s="78"/>
      <c r="M38" s="79"/>
      <c r="N38" s="80"/>
    </row>
    <row r="39" spans="2:14" ht="17.100000000000001" customHeight="1" x14ac:dyDescent="0.2">
      <c r="B39" s="109">
        <v>44134</v>
      </c>
      <c r="C39" s="114">
        <v>709578.75</v>
      </c>
      <c r="D39" s="123"/>
      <c r="E39" s="115"/>
      <c r="F39" s="115"/>
      <c r="G39" s="116">
        <f t="shared" ref="G39" si="9">D39+E39+F39</f>
        <v>0</v>
      </c>
      <c r="H39" s="110">
        <v>44134</v>
      </c>
      <c r="I39" s="114">
        <v>709578.75</v>
      </c>
      <c r="J39" s="125">
        <v>4066798588</v>
      </c>
      <c r="K39" s="57" t="s">
        <v>56</v>
      </c>
      <c r="L39" s="67" t="s">
        <v>51</v>
      </c>
      <c r="M39" s="85">
        <v>44500</v>
      </c>
      <c r="N39" s="69"/>
    </row>
    <row r="40" spans="2:14" ht="17.100000000000001" customHeight="1" x14ac:dyDescent="0.2">
      <c r="B40" s="119" t="s">
        <v>52</v>
      </c>
      <c r="C40" s="120">
        <f>SUM(C39:C39)</f>
        <v>709578.75</v>
      </c>
      <c r="D40" s="120">
        <f>SUM(D39:D39)</f>
        <v>0</v>
      </c>
      <c r="E40" s="120">
        <f>SUM(E39:E39)</f>
        <v>0</v>
      </c>
      <c r="F40" s="120">
        <f>SUM(F39:F39)</f>
        <v>0</v>
      </c>
      <c r="G40" s="120">
        <f>SUM(G39:G39)</f>
        <v>0</v>
      </c>
      <c r="H40" s="88"/>
      <c r="I40" s="120">
        <f>SUM(I39:I39)</f>
        <v>709578.75</v>
      </c>
      <c r="J40" s="89"/>
      <c r="K40" s="126"/>
      <c r="L40" s="91"/>
      <c r="M40" s="92"/>
      <c r="N40" s="93"/>
    </row>
    <row r="41" spans="2:14" ht="17.100000000000001" customHeight="1" x14ac:dyDescent="0.2">
      <c r="B41" s="94" t="s">
        <v>42</v>
      </c>
      <c r="C41" s="95"/>
      <c r="D41" s="96"/>
      <c r="E41" s="97"/>
      <c r="F41" s="97"/>
      <c r="G41" s="98"/>
      <c r="H41" s="99"/>
      <c r="I41" s="95"/>
      <c r="J41" s="100"/>
      <c r="K41" s="101"/>
      <c r="L41" s="102"/>
      <c r="M41" s="103"/>
      <c r="N41" s="104"/>
    </row>
    <row r="42" spans="2:14" ht="17.100000000000001" customHeight="1" x14ac:dyDescent="0.2">
      <c r="B42" s="109">
        <v>44165</v>
      </c>
      <c r="C42" s="117">
        <v>709578.75</v>
      </c>
      <c r="D42" s="82"/>
      <c r="E42" s="83"/>
      <c r="F42" s="83"/>
      <c r="G42" s="116">
        <f t="shared" ref="G42" si="10">D42+E42+F42</f>
        <v>0</v>
      </c>
      <c r="H42" s="110">
        <v>44165</v>
      </c>
      <c r="I42" s="117">
        <v>709578.75</v>
      </c>
      <c r="J42" s="125">
        <v>4066798588</v>
      </c>
      <c r="K42" s="57" t="s">
        <v>56</v>
      </c>
      <c r="L42" s="84" t="s">
        <v>51</v>
      </c>
      <c r="M42" s="85">
        <v>44530</v>
      </c>
      <c r="N42" s="86"/>
    </row>
    <row r="43" spans="2:14" ht="17.100000000000001" customHeight="1" x14ac:dyDescent="0.2">
      <c r="B43" s="119" t="s">
        <v>52</v>
      </c>
      <c r="C43" s="120">
        <f>SUM(C42:C42)</f>
        <v>709578.75</v>
      </c>
      <c r="D43" s="120">
        <f>SUM(D42:D42)</f>
        <v>0</v>
      </c>
      <c r="E43" s="120">
        <f>SUM(E42:E42)</f>
        <v>0</v>
      </c>
      <c r="F43" s="120">
        <f>SUM(F42:F42)</f>
        <v>0</v>
      </c>
      <c r="G43" s="120">
        <f>SUM(G42:G42)</f>
        <v>0</v>
      </c>
      <c r="H43" s="88"/>
      <c r="I43" s="120">
        <f>SUM(I42:I42)</f>
        <v>709578.75</v>
      </c>
      <c r="J43" s="89"/>
      <c r="K43" s="90"/>
      <c r="L43" s="91"/>
      <c r="M43" s="92"/>
      <c r="N43" s="93"/>
    </row>
    <row r="44" spans="2:14" ht="17.100000000000001" customHeight="1" x14ac:dyDescent="0.2">
      <c r="B44" s="70" t="s">
        <v>43</v>
      </c>
      <c r="C44" s="71"/>
      <c r="D44" s="72"/>
      <c r="E44" s="73"/>
      <c r="F44" s="73"/>
      <c r="G44" s="74"/>
      <c r="H44" s="75"/>
      <c r="I44" s="71"/>
      <c r="J44" s="76"/>
      <c r="K44" s="101"/>
      <c r="L44" s="102"/>
      <c r="M44" s="103"/>
      <c r="N44" s="104"/>
    </row>
    <row r="45" spans="2:14" ht="17.100000000000001" customHeight="1" x14ac:dyDescent="0.2">
      <c r="B45" s="109">
        <v>44179</v>
      </c>
      <c r="C45" s="114">
        <v>709578.75</v>
      </c>
      <c r="D45" s="123"/>
      <c r="E45" s="115"/>
      <c r="F45" s="115"/>
      <c r="G45" s="116">
        <f t="shared" ref="G45" si="11">D45+E45+F45</f>
        <v>0</v>
      </c>
      <c r="H45" s="109">
        <v>44545</v>
      </c>
      <c r="I45" s="114">
        <v>709578.75</v>
      </c>
      <c r="J45" s="125">
        <v>4066798588</v>
      </c>
      <c r="K45" s="66" t="s">
        <v>56</v>
      </c>
      <c r="L45" s="67" t="s">
        <v>51</v>
      </c>
      <c r="M45" s="68">
        <v>44544</v>
      </c>
      <c r="N45" s="69"/>
    </row>
    <row r="46" spans="2:14" ht="17.100000000000001" customHeight="1" thickBot="1" x14ac:dyDescent="0.25">
      <c r="B46" s="131" t="s">
        <v>52</v>
      </c>
      <c r="C46" s="132">
        <f>SUM(C45:C45)</f>
        <v>709578.75</v>
      </c>
      <c r="D46" s="133"/>
      <c r="E46" s="134"/>
      <c r="F46" s="132">
        <f>SUM(F45:F45)</f>
        <v>0</v>
      </c>
      <c r="G46" s="132">
        <f>SUM(G45:G45)</f>
        <v>0</v>
      </c>
      <c r="H46" s="133"/>
      <c r="I46" s="132">
        <f>SUM(I45:I45)</f>
        <v>709578.75</v>
      </c>
      <c r="J46" s="135"/>
      <c r="K46" s="136"/>
      <c r="L46" s="137"/>
      <c r="M46" s="138"/>
      <c r="N46" s="139"/>
    </row>
    <row r="47" spans="2:14" ht="22.5" customHeight="1" thickBot="1" x14ac:dyDescent="0.25">
      <c r="B47" s="105" t="s">
        <v>44</v>
      </c>
      <c r="C47" s="140">
        <f>C13+C16+C19+C22+C25+C28+C31+C34+C37+C40+C43+C46</f>
        <v>8514945</v>
      </c>
      <c r="D47" s="140">
        <f t="shared" ref="D47:G47" si="12">D13+D16+D19+D22+D25+D28+D31+D34+D37+D40+D43+D46</f>
        <v>0</v>
      </c>
      <c r="E47" s="140">
        <f t="shared" si="12"/>
        <v>0</v>
      </c>
      <c r="F47" s="140">
        <f t="shared" si="12"/>
        <v>0</v>
      </c>
      <c r="G47" s="140">
        <f t="shared" si="12"/>
        <v>0</v>
      </c>
      <c r="H47" s="128"/>
      <c r="I47" s="140">
        <f>I13+I16+I19+I22+I25+I28+I31+I34+I37+I40+I43+I46</f>
        <v>8514945</v>
      </c>
      <c r="J47" s="129"/>
      <c r="K47" s="128"/>
      <c r="L47" s="128"/>
      <c r="M47" s="128"/>
      <c r="N47" s="130"/>
    </row>
    <row r="48" spans="2:14" x14ac:dyDescent="0.2">
      <c r="B48" s="9"/>
      <c r="C48" s="141"/>
      <c r="D48" s="9"/>
      <c r="E48" s="9"/>
      <c r="H48" s="10"/>
    </row>
    <row r="49" spans="2:14" x14ac:dyDescent="0.2">
      <c r="C49" s="142"/>
      <c r="D49" s="10"/>
      <c r="E49" s="10"/>
      <c r="H49" s="10"/>
    </row>
    <row r="50" spans="2:14" x14ac:dyDescent="0.2">
      <c r="C50" s="10"/>
      <c r="D50" s="10"/>
      <c r="E50" s="10"/>
      <c r="H50" s="10"/>
    </row>
    <row r="52" spans="2:14" s="1" customFormat="1" ht="13.5" x14ac:dyDescent="0.25"/>
    <row r="53" spans="2:14" s="16" customFormat="1" ht="13.5" x14ac:dyDescent="0.25">
      <c r="B53" s="11"/>
      <c r="C53" s="12"/>
      <c r="D53" s="12"/>
      <c r="E53" s="12"/>
      <c r="F53" s="12"/>
      <c r="G53" s="12"/>
      <c r="H53" s="12"/>
      <c r="I53" s="12"/>
      <c r="J53" s="12"/>
      <c r="K53" s="13"/>
      <c r="L53" s="14"/>
      <c r="M53" s="15"/>
      <c r="N53" s="11"/>
    </row>
    <row r="54" spans="2:14" s="16" customFormat="1" ht="13.5" x14ac:dyDescent="0.25">
      <c r="B54" s="11"/>
      <c r="C54" s="12"/>
      <c r="D54" s="12"/>
      <c r="E54" s="12"/>
      <c r="F54" s="12"/>
      <c r="G54" s="12"/>
      <c r="H54" s="12"/>
      <c r="I54" s="12"/>
      <c r="J54" s="12"/>
      <c r="K54" s="13"/>
      <c r="L54" s="14"/>
      <c r="M54" s="15"/>
      <c r="N54" s="11"/>
    </row>
    <row r="55" spans="2:14" s="16" customFormat="1" ht="13.5" x14ac:dyDescent="0.25">
      <c r="B55" s="11"/>
      <c r="C55" s="12"/>
      <c r="D55" s="12"/>
      <c r="E55" s="12"/>
      <c r="F55" s="12"/>
      <c r="G55" s="12"/>
      <c r="H55" s="12"/>
      <c r="I55" s="12"/>
      <c r="J55" s="12"/>
      <c r="K55" s="13"/>
      <c r="L55" s="14"/>
      <c r="M55" s="15"/>
      <c r="N55" s="11"/>
    </row>
    <row r="56" spans="2:14" s="16" customFormat="1" ht="13.5" x14ac:dyDescent="0.25">
      <c r="B56" s="11"/>
      <c r="C56" s="12"/>
      <c r="D56" s="12"/>
      <c r="E56" s="12"/>
      <c r="F56" s="12"/>
      <c r="G56" s="12"/>
      <c r="H56" s="12"/>
      <c r="I56" s="12"/>
      <c r="J56" s="12"/>
      <c r="K56" s="13"/>
      <c r="L56" s="14"/>
      <c r="M56" s="15"/>
      <c r="N56" s="11"/>
    </row>
    <row r="57" spans="2:14" s="16" customFormat="1" ht="15" customHeight="1" x14ac:dyDescent="0.25">
      <c r="B57" s="11"/>
      <c r="C57" s="12"/>
      <c r="D57" s="12"/>
      <c r="E57" s="12"/>
      <c r="F57" s="12"/>
      <c r="G57" s="12"/>
      <c r="H57" s="12"/>
      <c r="I57" s="12"/>
      <c r="J57" s="12"/>
      <c r="K57" s="13"/>
      <c r="L57" s="14"/>
      <c r="M57" s="15"/>
      <c r="N57" s="11"/>
    </row>
    <row r="58" spans="2:14" s="16" customFormat="1" ht="15" customHeight="1" x14ac:dyDescent="0.25">
      <c r="B58" s="11"/>
      <c r="C58" s="12"/>
      <c r="D58" s="12"/>
      <c r="E58" s="12"/>
      <c r="F58" s="12"/>
      <c r="G58" s="12"/>
      <c r="H58" s="12"/>
      <c r="I58" s="12"/>
      <c r="J58" s="12"/>
      <c r="K58" s="13"/>
      <c r="L58" s="14"/>
      <c r="M58" s="15"/>
      <c r="N58" s="11"/>
    </row>
    <row r="59" spans="2:14" s="16" customFormat="1" ht="15" customHeight="1" x14ac:dyDescent="0.25">
      <c r="B59" s="11"/>
      <c r="C59" s="12"/>
      <c r="D59" s="12"/>
      <c r="E59" s="12"/>
      <c r="F59" s="12"/>
      <c r="G59" s="12"/>
      <c r="H59" s="12"/>
      <c r="I59" s="12"/>
      <c r="J59" s="12"/>
      <c r="K59" s="13"/>
      <c r="L59" s="14"/>
      <c r="M59" s="15"/>
      <c r="N59" s="11"/>
    </row>
    <row r="60" spans="2:14" s="16" customFormat="1" ht="15" customHeight="1" x14ac:dyDescent="0.25">
      <c r="B60" s="11"/>
      <c r="C60" s="12"/>
      <c r="D60" s="12"/>
      <c r="E60" s="12"/>
      <c r="F60" s="12"/>
      <c r="G60" s="12"/>
      <c r="H60" s="12"/>
      <c r="I60" s="12"/>
      <c r="J60" s="12"/>
      <c r="K60" s="13"/>
      <c r="L60" s="14"/>
      <c r="M60" s="15"/>
      <c r="N60" s="11"/>
    </row>
    <row r="64" spans="2:14" ht="13.5" x14ac:dyDescent="0.25">
      <c r="B64" s="17"/>
    </row>
    <row r="65" spans="2:2" ht="13.5" x14ac:dyDescent="0.25">
      <c r="B65" s="18"/>
    </row>
  </sheetData>
  <mergeCells count="13">
    <mergeCell ref="N8:N9"/>
    <mergeCell ref="B8:B9"/>
    <mergeCell ref="C8:C9"/>
    <mergeCell ref="D8:G8"/>
    <mergeCell ref="H8:I8"/>
    <mergeCell ref="J8:K8"/>
    <mergeCell ref="L8:M8"/>
    <mergeCell ref="K1:L1"/>
    <mergeCell ref="B2:N2"/>
    <mergeCell ref="B3:L3"/>
    <mergeCell ref="B4:G4"/>
    <mergeCell ref="J7:K7"/>
    <mergeCell ref="L7:M7"/>
  </mergeCells>
  <pageMargins left="0.23622047244094491" right="0.23622047244094491" top="0.74803149606299213" bottom="0.74803149606299213" header="0.31496062992125984" footer="0.31496062992125984"/>
  <pageSetup scale="70" fitToHeight="2" orientation="landscape" r:id="rId1"/>
  <headerFooter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D06C-A0CB-41F2-BEDE-EAE44F6A3EC3}">
  <dimension ref="B1:N59"/>
  <sheetViews>
    <sheetView showGridLines="0" tabSelected="1" zoomScaleNormal="100" workbookViewId="0">
      <pane ySplit="9" topLeftCell="A34" activePane="bottomLeft" state="frozen"/>
      <selection activeCell="C31" sqref="C31"/>
      <selection pane="bottomLeft" activeCell="E37" sqref="E37"/>
    </sheetView>
  </sheetViews>
  <sheetFormatPr baseColWidth="10" defaultColWidth="11.42578125" defaultRowHeight="12.75" x14ac:dyDescent="0.2"/>
  <cols>
    <col min="1" max="1" width="17.85546875" style="2" customWidth="1"/>
    <col min="2" max="2" width="11.42578125" style="2"/>
    <col min="3" max="3" width="13.28515625" style="2" bestFit="1" customWidth="1"/>
    <col min="4" max="4" width="11.42578125" style="2"/>
    <col min="5" max="5" width="16" style="2" customWidth="1"/>
    <col min="6" max="6" width="12.140625" style="2" customWidth="1"/>
    <col min="7" max="8" width="11.42578125" style="2"/>
    <col min="9" max="9" width="14.5703125" style="2" customWidth="1"/>
    <col min="10" max="10" width="15.85546875" style="2" bestFit="1" customWidth="1"/>
    <col min="11" max="11" width="13.140625" style="2" customWidth="1"/>
    <col min="12" max="13" width="11.42578125" style="2"/>
    <col min="14" max="14" width="12.42578125" style="2" customWidth="1"/>
    <col min="15" max="16384" width="11.42578125" style="2"/>
  </cols>
  <sheetData>
    <row r="1" spans="2:14" ht="18" customHeight="1" x14ac:dyDescent="0.25">
      <c r="B1" s="21"/>
      <c r="C1" s="21"/>
      <c r="D1" s="21"/>
      <c r="E1" s="21"/>
      <c r="F1" s="21"/>
      <c r="G1" s="21"/>
      <c r="H1" s="22"/>
      <c r="I1" s="22"/>
      <c r="J1" s="22"/>
      <c r="K1" s="144" t="s">
        <v>45</v>
      </c>
      <c r="L1" s="144"/>
    </row>
    <row r="2" spans="2:14" ht="15" x14ac:dyDescent="0.25">
      <c r="B2" s="148" t="s">
        <v>47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2:14" ht="29.25" customHeight="1" x14ac:dyDescent="0.25">
      <c r="B3" s="149" t="s">
        <v>46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25"/>
      <c r="N3" s="25"/>
    </row>
    <row r="4" spans="2:14" ht="15" x14ac:dyDescent="0.25">
      <c r="B4" s="147" t="s">
        <v>48</v>
      </c>
      <c r="C4" s="147"/>
      <c r="D4" s="147"/>
      <c r="E4" s="147"/>
      <c r="F4" s="147"/>
      <c r="G4" s="147"/>
      <c r="H4" s="107"/>
      <c r="I4" s="107"/>
      <c r="J4" s="107"/>
      <c r="K4" s="107"/>
      <c r="L4" s="107"/>
      <c r="M4" s="107"/>
      <c r="N4" s="108"/>
    </row>
    <row r="5" spans="2:14" ht="14.25" customHeight="1" x14ac:dyDescent="0.25">
      <c r="B5" s="25" t="s">
        <v>61</v>
      </c>
      <c r="C5" s="26"/>
      <c r="D5" s="27"/>
      <c r="E5" s="27"/>
      <c r="F5" s="27"/>
      <c r="G5" s="25"/>
      <c r="H5" s="23"/>
      <c r="I5" s="23"/>
      <c r="J5" s="23"/>
      <c r="K5" s="20"/>
      <c r="L5" s="24"/>
      <c r="M5" s="19"/>
      <c r="N5" s="20"/>
    </row>
    <row r="6" spans="2:14" ht="13.5" x14ac:dyDescent="0.25">
      <c r="B6" s="4"/>
      <c r="C6" s="4"/>
      <c r="D6" s="5"/>
      <c r="E6" s="5"/>
      <c r="F6" s="5"/>
      <c r="G6" s="5"/>
      <c r="H6" s="6"/>
      <c r="I6" s="6"/>
      <c r="J6" s="6"/>
      <c r="K6" s="7"/>
      <c r="L6" s="8"/>
      <c r="M6" s="3"/>
      <c r="N6" s="4"/>
    </row>
    <row r="7" spans="2:14" ht="14.25" thickBot="1" x14ac:dyDescent="0.3">
      <c r="B7" s="106" t="s">
        <v>0</v>
      </c>
      <c r="C7" s="106" t="s">
        <v>4</v>
      </c>
      <c r="D7" s="106" t="s">
        <v>1</v>
      </c>
      <c r="E7" s="106" t="s">
        <v>2</v>
      </c>
      <c r="F7" s="106" t="s">
        <v>5</v>
      </c>
      <c r="G7" s="106" t="s">
        <v>6</v>
      </c>
      <c r="H7" s="106" t="s">
        <v>7</v>
      </c>
      <c r="I7" s="106" t="s">
        <v>8</v>
      </c>
      <c r="J7" s="145" t="s">
        <v>10</v>
      </c>
      <c r="K7" s="145"/>
      <c r="L7" s="146" t="s">
        <v>11</v>
      </c>
      <c r="M7" s="146"/>
      <c r="N7" s="106" t="s">
        <v>12</v>
      </c>
    </row>
    <row r="8" spans="2:14" ht="15.75" customHeight="1" x14ac:dyDescent="0.2">
      <c r="B8" s="152" t="s">
        <v>13</v>
      </c>
      <c r="C8" s="152" t="s">
        <v>14</v>
      </c>
      <c r="D8" s="154" t="s">
        <v>9</v>
      </c>
      <c r="E8" s="155"/>
      <c r="F8" s="155"/>
      <c r="G8" s="156"/>
      <c r="H8" s="157" t="s">
        <v>15</v>
      </c>
      <c r="I8" s="158"/>
      <c r="J8" s="159" t="s">
        <v>16</v>
      </c>
      <c r="K8" s="160"/>
      <c r="L8" s="150" t="s">
        <v>17</v>
      </c>
      <c r="M8" s="151"/>
      <c r="N8" s="152" t="s">
        <v>18</v>
      </c>
    </row>
    <row r="9" spans="2:14" ht="27" customHeight="1" thickBot="1" x14ac:dyDescent="0.25">
      <c r="B9" s="153"/>
      <c r="C9" s="153"/>
      <c r="D9" s="28" t="s">
        <v>3</v>
      </c>
      <c r="E9" s="28" t="s">
        <v>19</v>
      </c>
      <c r="F9" s="28" t="s">
        <v>58</v>
      </c>
      <c r="G9" s="29" t="s">
        <v>20</v>
      </c>
      <c r="H9" s="30" t="s">
        <v>13</v>
      </c>
      <c r="I9" s="31" t="s">
        <v>21</v>
      </c>
      <c r="J9" s="30" t="s">
        <v>22</v>
      </c>
      <c r="K9" s="32" t="s">
        <v>23</v>
      </c>
      <c r="L9" s="33" t="s">
        <v>24</v>
      </c>
      <c r="M9" s="34" t="s">
        <v>13</v>
      </c>
      <c r="N9" s="153"/>
    </row>
    <row r="10" spans="2:14" ht="21" customHeight="1" thickBot="1" x14ac:dyDescent="0.25">
      <c r="B10" s="48" t="s">
        <v>26</v>
      </c>
      <c r="C10" s="49" t="s">
        <v>27</v>
      </c>
      <c r="D10" s="50" t="s">
        <v>28</v>
      </c>
      <c r="E10" s="51" t="s">
        <v>29</v>
      </c>
      <c r="F10" s="52" t="s">
        <v>30</v>
      </c>
      <c r="G10" s="53" t="s">
        <v>31</v>
      </c>
      <c r="H10" s="54"/>
      <c r="I10" s="55" t="s">
        <v>32</v>
      </c>
      <c r="J10" s="56"/>
      <c r="K10" s="57"/>
      <c r="L10" s="58"/>
      <c r="M10" s="59"/>
      <c r="N10" s="60"/>
    </row>
    <row r="11" spans="2:14" ht="21" customHeight="1" x14ac:dyDescent="0.2">
      <c r="B11" s="36" t="s">
        <v>25</v>
      </c>
      <c r="C11" s="37"/>
      <c r="D11" s="35"/>
      <c r="E11" s="38"/>
      <c r="F11" s="39"/>
      <c r="G11" s="40"/>
      <c r="H11" s="41"/>
      <c r="I11" s="42"/>
      <c r="J11" s="43"/>
      <c r="K11" s="44"/>
      <c r="L11" s="45"/>
      <c r="M11" s="46"/>
      <c r="N11" s="47"/>
    </row>
    <row r="12" spans="2:14" ht="21" customHeight="1" x14ac:dyDescent="0.2">
      <c r="B12" s="109">
        <v>43861</v>
      </c>
      <c r="C12" s="114">
        <v>5492763.0999999996</v>
      </c>
      <c r="D12" s="62"/>
      <c r="E12" s="63"/>
      <c r="F12" s="63"/>
      <c r="G12" s="116">
        <f t="shared" ref="G12" si="0">D12+E12+F12</f>
        <v>0</v>
      </c>
      <c r="H12" s="109">
        <v>43861</v>
      </c>
      <c r="I12" s="114">
        <v>5492763.0999999996</v>
      </c>
      <c r="J12" s="111">
        <v>7606648</v>
      </c>
      <c r="K12" s="66" t="s">
        <v>50</v>
      </c>
      <c r="L12" s="67" t="s">
        <v>51</v>
      </c>
      <c r="M12" s="143">
        <v>44225</v>
      </c>
      <c r="N12" s="69"/>
    </row>
    <row r="13" spans="2:14" ht="21" customHeight="1" x14ac:dyDescent="0.2">
      <c r="B13" s="112" t="s">
        <v>52</v>
      </c>
      <c r="C13" s="114">
        <f>SUM(C12:C12)</f>
        <v>5492763.0999999996</v>
      </c>
      <c r="D13" s="114">
        <f>SUM(D12:D12)</f>
        <v>0</v>
      </c>
      <c r="E13" s="114">
        <f>SUM(E12:E12)</f>
        <v>0</v>
      </c>
      <c r="F13" s="114">
        <f>SUM(F12:F12)</f>
        <v>0</v>
      </c>
      <c r="G13" s="114">
        <f>SUM(G12:G12)</f>
        <v>0</v>
      </c>
      <c r="H13" s="64"/>
      <c r="I13" s="114">
        <f>SUM(I12:I12)</f>
        <v>5492763.0999999996</v>
      </c>
      <c r="J13" s="65"/>
      <c r="K13" s="66"/>
      <c r="L13" s="67"/>
      <c r="M13" s="68"/>
      <c r="N13" s="69"/>
    </row>
    <row r="14" spans="2:14" ht="21" customHeight="1" x14ac:dyDescent="0.2">
      <c r="B14" s="70" t="s">
        <v>33</v>
      </c>
      <c r="C14" s="71"/>
      <c r="D14" s="72"/>
      <c r="E14" s="73"/>
      <c r="F14" s="73"/>
      <c r="G14" s="74"/>
      <c r="H14" s="75"/>
      <c r="I14" s="71"/>
      <c r="J14" s="76"/>
      <c r="K14" s="77"/>
      <c r="L14" s="78"/>
      <c r="M14" s="79"/>
      <c r="N14" s="80"/>
    </row>
    <row r="15" spans="2:14" ht="21" customHeight="1" x14ac:dyDescent="0.2">
      <c r="B15" s="113">
        <v>43889</v>
      </c>
      <c r="C15" s="117">
        <v>5492763.0999999996</v>
      </c>
      <c r="D15" s="82"/>
      <c r="E15" s="83"/>
      <c r="F15" s="83"/>
      <c r="G15" s="116">
        <f t="shared" ref="G15" si="1">D15+E15+F15</f>
        <v>0</v>
      </c>
      <c r="H15" s="113">
        <v>43889</v>
      </c>
      <c r="I15" s="117">
        <v>5492763.0999999996</v>
      </c>
      <c r="J15" s="111">
        <v>7606648</v>
      </c>
      <c r="K15" s="66" t="s">
        <v>50</v>
      </c>
      <c r="L15" s="67" t="s">
        <v>51</v>
      </c>
      <c r="M15" s="85">
        <v>44253</v>
      </c>
      <c r="N15" s="86"/>
    </row>
    <row r="16" spans="2:14" ht="21" customHeight="1" x14ac:dyDescent="0.2">
      <c r="B16" s="119" t="s">
        <v>52</v>
      </c>
      <c r="C16" s="120">
        <f>SUM(C15:C15)</f>
        <v>5492763.0999999996</v>
      </c>
      <c r="D16" s="120">
        <f>SUM(D15:D15)</f>
        <v>0</v>
      </c>
      <c r="E16" s="120">
        <f>SUM(E15:E15)</f>
        <v>0</v>
      </c>
      <c r="F16" s="120">
        <f>SUM(F15:F15)</f>
        <v>0</v>
      </c>
      <c r="G16" s="120">
        <f>SUM(G15:G15)</f>
        <v>0</v>
      </c>
      <c r="H16" s="88"/>
      <c r="I16" s="120">
        <f>SUM(I15:I15)</f>
        <v>5492763.0999999996</v>
      </c>
      <c r="J16" s="89"/>
      <c r="K16" s="90"/>
      <c r="L16" s="91"/>
      <c r="M16" s="92"/>
      <c r="N16" s="93"/>
    </row>
    <row r="17" spans="2:14" ht="21" customHeight="1" x14ac:dyDescent="0.2">
      <c r="B17" s="94" t="s">
        <v>34</v>
      </c>
      <c r="C17" s="95"/>
      <c r="D17" s="96"/>
      <c r="E17" s="97"/>
      <c r="F17" s="97"/>
      <c r="G17" s="98"/>
      <c r="H17" s="99"/>
      <c r="I17" s="95"/>
      <c r="J17" s="100"/>
      <c r="K17" s="101"/>
      <c r="L17" s="102"/>
      <c r="M17" s="103"/>
      <c r="N17" s="104"/>
    </row>
    <row r="18" spans="2:14" ht="21" customHeight="1" x14ac:dyDescent="0.2">
      <c r="B18" s="113">
        <v>43921</v>
      </c>
      <c r="C18" s="117">
        <v>5492763.0999999996</v>
      </c>
      <c r="D18" s="121"/>
      <c r="E18" s="122"/>
      <c r="F18" s="122"/>
      <c r="G18" s="116">
        <f t="shared" ref="G18" si="2">D18+E18+F18</f>
        <v>0</v>
      </c>
      <c r="H18" s="118">
        <v>43921</v>
      </c>
      <c r="I18" s="117">
        <v>5492763.0999999996</v>
      </c>
      <c r="J18" s="111">
        <v>7606648</v>
      </c>
      <c r="K18" s="66" t="s">
        <v>50</v>
      </c>
      <c r="L18" s="67" t="s">
        <v>51</v>
      </c>
      <c r="M18" s="85">
        <v>44286</v>
      </c>
      <c r="N18" s="86"/>
    </row>
    <row r="19" spans="2:14" ht="21" customHeight="1" x14ac:dyDescent="0.2">
      <c r="B19" s="119" t="s">
        <v>52</v>
      </c>
      <c r="C19" s="114">
        <f>SUM(C18:C18)</f>
        <v>5492763.0999999996</v>
      </c>
      <c r="D19" s="114">
        <f>SUM(D18:D18)</f>
        <v>0</v>
      </c>
      <c r="E19" s="114">
        <f>SUM(E18:E18)</f>
        <v>0</v>
      </c>
      <c r="F19" s="114">
        <f>SUM(F18:F18)</f>
        <v>0</v>
      </c>
      <c r="G19" s="114">
        <f>SUM(G18:G18)</f>
        <v>0</v>
      </c>
      <c r="H19" s="64"/>
      <c r="I19" s="114">
        <f>SUM(I18:I18)</f>
        <v>5492763.0999999996</v>
      </c>
      <c r="J19" s="65"/>
      <c r="K19" s="66"/>
      <c r="L19" s="67"/>
      <c r="M19" s="68"/>
      <c r="N19" s="69"/>
    </row>
    <row r="20" spans="2:14" ht="21" customHeight="1" x14ac:dyDescent="0.2">
      <c r="B20" s="70" t="s">
        <v>35</v>
      </c>
      <c r="C20" s="71"/>
      <c r="D20" s="72"/>
      <c r="E20" s="73"/>
      <c r="F20" s="73"/>
      <c r="G20" s="74"/>
      <c r="H20" s="75"/>
      <c r="I20" s="71"/>
      <c r="J20" s="76"/>
      <c r="K20" s="77"/>
      <c r="L20" s="78"/>
      <c r="M20" s="79"/>
      <c r="N20" s="80"/>
    </row>
    <row r="21" spans="2:14" ht="21" customHeight="1" x14ac:dyDescent="0.2">
      <c r="B21" s="113">
        <v>43951</v>
      </c>
      <c r="C21" s="117">
        <v>5492763.0999999996</v>
      </c>
      <c r="D21" s="121"/>
      <c r="E21" s="122"/>
      <c r="F21" s="122"/>
      <c r="G21" s="116">
        <f t="shared" ref="G21" si="3">D21+E21+F21</f>
        <v>0</v>
      </c>
      <c r="H21" s="118">
        <v>43951</v>
      </c>
      <c r="I21" s="117">
        <v>5492763.0999999996</v>
      </c>
      <c r="J21" s="111">
        <v>7606648</v>
      </c>
      <c r="K21" s="66" t="s">
        <v>50</v>
      </c>
      <c r="L21" s="84" t="s">
        <v>51</v>
      </c>
      <c r="M21" s="85">
        <v>44316</v>
      </c>
      <c r="N21" s="86"/>
    </row>
    <row r="22" spans="2:14" ht="21" customHeight="1" x14ac:dyDescent="0.2">
      <c r="B22" s="119" t="s">
        <v>52</v>
      </c>
      <c r="C22" s="120">
        <f>SUM(C21:C21)</f>
        <v>5492763.0999999996</v>
      </c>
      <c r="D22" s="120">
        <f>SUM(D21:D21)</f>
        <v>0</v>
      </c>
      <c r="E22" s="120">
        <f>SUM(E21:E21)</f>
        <v>0</v>
      </c>
      <c r="F22" s="120">
        <f>SUM(F21:F21)</f>
        <v>0</v>
      </c>
      <c r="G22" s="120">
        <f>SUM(G21:G21)</f>
        <v>0</v>
      </c>
      <c r="H22" s="88"/>
      <c r="I22" s="120">
        <f>SUM(I21:I21)</f>
        <v>5492763.0999999996</v>
      </c>
      <c r="J22" s="89"/>
      <c r="K22" s="90"/>
      <c r="L22" s="91"/>
      <c r="M22" s="92"/>
      <c r="N22" s="93"/>
    </row>
    <row r="23" spans="2:14" ht="21" customHeight="1" x14ac:dyDescent="0.2">
      <c r="B23" s="94" t="s">
        <v>36</v>
      </c>
      <c r="C23" s="95"/>
      <c r="D23" s="96"/>
      <c r="E23" s="97"/>
      <c r="F23" s="97"/>
      <c r="G23" s="98"/>
      <c r="H23" s="99"/>
      <c r="I23" s="95"/>
      <c r="J23" s="100"/>
      <c r="K23" s="101"/>
      <c r="L23" s="102"/>
      <c r="M23" s="103"/>
      <c r="N23" s="104"/>
    </row>
    <row r="24" spans="2:14" ht="21" customHeight="1" x14ac:dyDescent="0.2">
      <c r="B24" s="113">
        <v>43980</v>
      </c>
      <c r="C24" s="117">
        <v>5492763.0999999996</v>
      </c>
      <c r="D24" s="121"/>
      <c r="E24" s="122"/>
      <c r="F24" s="122"/>
      <c r="G24" s="116">
        <f t="shared" ref="G24" si="4">D24+E24+F24</f>
        <v>0</v>
      </c>
      <c r="H24" s="118">
        <v>43980</v>
      </c>
      <c r="I24" s="117">
        <v>5492763.0999999996</v>
      </c>
      <c r="J24" s="111">
        <v>7606648</v>
      </c>
      <c r="K24" s="66" t="s">
        <v>50</v>
      </c>
      <c r="L24" s="84" t="s">
        <v>51</v>
      </c>
      <c r="M24" s="85">
        <v>44347</v>
      </c>
      <c r="N24" s="86"/>
    </row>
    <row r="25" spans="2:14" ht="21" customHeight="1" x14ac:dyDescent="0.2">
      <c r="B25" s="119" t="s">
        <v>52</v>
      </c>
      <c r="C25" s="114">
        <f>SUM(C24:C24)</f>
        <v>5492763.0999999996</v>
      </c>
      <c r="D25" s="114">
        <f>SUM(D24:D24)</f>
        <v>0</v>
      </c>
      <c r="E25" s="114">
        <f>SUM(E24:E24)</f>
        <v>0</v>
      </c>
      <c r="F25" s="114">
        <f>SUM(F24:F24)</f>
        <v>0</v>
      </c>
      <c r="G25" s="114">
        <f>SUM(G24:G24)</f>
        <v>0</v>
      </c>
      <c r="H25" s="64"/>
      <c r="I25" s="114">
        <f>SUM(I24:I24)</f>
        <v>5492763.0999999996</v>
      </c>
      <c r="J25" s="65"/>
      <c r="K25" s="66"/>
      <c r="L25" s="67"/>
      <c r="M25" s="68"/>
      <c r="N25" s="69"/>
    </row>
    <row r="26" spans="2:14" ht="21" customHeight="1" x14ac:dyDescent="0.2">
      <c r="B26" s="70" t="s">
        <v>37</v>
      </c>
      <c r="C26" s="71"/>
      <c r="D26" s="72"/>
      <c r="E26" s="73"/>
      <c r="F26" s="73"/>
      <c r="G26" s="74"/>
      <c r="H26" s="75"/>
      <c r="I26" s="71"/>
      <c r="J26" s="76"/>
      <c r="K26" s="77"/>
      <c r="L26" s="78"/>
      <c r="M26" s="79"/>
      <c r="N26" s="80"/>
    </row>
    <row r="27" spans="2:14" ht="21" customHeight="1" x14ac:dyDescent="0.2">
      <c r="B27" s="113">
        <v>44012</v>
      </c>
      <c r="C27" s="117">
        <v>5492763.0999999996</v>
      </c>
      <c r="D27" s="121"/>
      <c r="E27" s="122"/>
      <c r="F27" s="122"/>
      <c r="G27" s="116">
        <f t="shared" ref="G27" si="5">D27+E27+F27</f>
        <v>0</v>
      </c>
      <c r="H27" s="118">
        <v>44012</v>
      </c>
      <c r="I27" s="117">
        <v>5492763.0999999996</v>
      </c>
      <c r="J27" s="111">
        <v>7606648</v>
      </c>
      <c r="K27" s="66" t="s">
        <v>50</v>
      </c>
      <c r="L27" s="84" t="s">
        <v>51</v>
      </c>
      <c r="M27" s="85">
        <v>44377</v>
      </c>
      <c r="N27" s="86"/>
    </row>
    <row r="28" spans="2:14" ht="21" customHeight="1" x14ac:dyDescent="0.2">
      <c r="B28" s="119" t="s">
        <v>52</v>
      </c>
      <c r="C28" s="120">
        <f>SUM(C27:C27)</f>
        <v>5492763.0999999996</v>
      </c>
      <c r="D28" s="120">
        <f>SUM(D27:D27)</f>
        <v>0</v>
      </c>
      <c r="E28" s="120">
        <f>SUM(E27:E27)</f>
        <v>0</v>
      </c>
      <c r="F28" s="120">
        <f>SUM(F27:F27)</f>
        <v>0</v>
      </c>
      <c r="G28" s="120">
        <f>SUM(G27:G27)</f>
        <v>0</v>
      </c>
      <c r="H28" s="88"/>
      <c r="I28" s="120">
        <f>SUM(I27:I27)</f>
        <v>5492763.0999999996</v>
      </c>
      <c r="J28" s="89"/>
      <c r="K28" s="90"/>
      <c r="L28" s="91"/>
      <c r="M28" s="92"/>
      <c r="N28" s="93"/>
    </row>
    <row r="29" spans="2:14" ht="21" customHeight="1" x14ac:dyDescent="0.2">
      <c r="B29" s="94" t="s">
        <v>38</v>
      </c>
      <c r="C29" s="95"/>
      <c r="D29" s="96"/>
      <c r="E29" s="97"/>
      <c r="F29" s="97"/>
      <c r="G29" s="98"/>
      <c r="H29" s="99"/>
      <c r="I29" s="95"/>
      <c r="J29" s="100"/>
      <c r="K29" s="101"/>
      <c r="L29" s="102"/>
      <c r="M29" s="103"/>
      <c r="N29" s="104"/>
    </row>
    <row r="30" spans="2:14" ht="21" customHeight="1" x14ac:dyDescent="0.2">
      <c r="B30" s="113">
        <v>44043</v>
      </c>
      <c r="C30" s="117">
        <v>5492763.0999999996</v>
      </c>
      <c r="D30" s="121"/>
      <c r="E30" s="122"/>
      <c r="F30" s="122"/>
      <c r="G30" s="116">
        <f t="shared" ref="G30" si="6">D30+E30+F30</f>
        <v>0</v>
      </c>
      <c r="H30" s="118">
        <v>44043</v>
      </c>
      <c r="I30" s="117">
        <v>5492763.0999999996</v>
      </c>
      <c r="J30" s="111">
        <v>7606648</v>
      </c>
      <c r="K30" s="66" t="s">
        <v>50</v>
      </c>
      <c r="L30" s="67" t="s">
        <v>51</v>
      </c>
      <c r="M30" s="85">
        <v>44407</v>
      </c>
      <c r="N30" s="86"/>
    </row>
    <row r="31" spans="2:14" ht="21" customHeight="1" x14ac:dyDescent="0.2">
      <c r="B31" s="119" t="s">
        <v>52</v>
      </c>
      <c r="C31" s="114">
        <f>SUM(C30:C30)</f>
        <v>5492763.0999999996</v>
      </c>
      <c r="D31" s="114">
        <f>SUM(D30:D30)</f>
        <v>0</v>
      </c>
      <c r="E31" s="114">
        <f>SUM(E30:E30)</f>
        <v>0</v>
      </c>
      <c r="F31" s="114">
        <f>SUM(F30:F30)</f>
        <v>0</v>
      </c>
      <c r="G31" s="61">
        <f>SUM(G30:G30)</f>
        <v>0</v>
      </c>
      <c r="H31" s="64"/>
      <c r="I31" s="61">
        <f>SUM(I30:I30)</f>
        <v>5492763.0999999996</v>
      </c>
      <c r="J31" s="65"/>
      <c r="K31" s="66"/>
      <c r="L31" s="67"/>
      <c r="M31" s="68"/>
      <c r="N31" s="69"/>
    </row>
    <row r="32" spans="2:14" ht="21" customHeight="1" x14ac:dyDescent="0.2">
      <c r="B32" s="70" t="s">
        <v>39</v>
      </c>
      <c r="C32" s="71"/>
      <c r="D32" s="72"/>
      <c r="E32" s="73"/>
      <c r="F32" s="73"/>
      <c r="G32" s="74"/>
      <c r="H32" s="75"/>
      <c r="I32" s="71"/>
      <c r="J32" s="76"/>
      <c r="K32" s="77"/>
      <c r="L32" s="78"/>
      <c r="M32" s="79"/>
      <c r="N32" s="80"/>
    </row>
    <row r="33" spans="2:14" ht="21" customHeight="1" x14ac:dyDescent="0.2">
      <c r="B33" s="113">
        <v>44073</v>
      </c>
      <c r="C33" s="117">
        <v>5492763.0999999996</v>
      </c>
      <c r="D33" s="121"/>
      <c r="E33" s="122"/>
      <c r="F33" s="122"/>
      <c r="G33" s="116">
        <f t="shared" ref="G33" si="7">D33+E33+F33</f>
        <v>0</v>
      </c>
      <c r="H33" s="118">
        <v>44073</v>
      </c>
      <c r="I33" s="117">
        <v>5492763.0999999996</v>
      </c>
      <c r="J33" s="111">
        <v>7606648</v>
      </c>
      <c r="K33" s="66" t="s">
        <v>50</v>
      </c>
      <c r="L33" s="67" t="s">
        <v>51</v>
      </c>
      <c r="M33" s="85">
        <v>44439</v>
      </c>
      <c r="N33" s="86"/>
    </row>
    <row r="34" spans="2:14" ht="21" customHeight="1" x14ac:dyDescent="0.2">
      <c r="B34" s="119" t="s">
        <v>52</v>
      </c>
      <c r="C34" s="120">
        <f>SUM(C33:C33)</f>
        <v>5492763.0999999996</v>
      </c>
      <c r="D34" s="120">
        <f>SUM(D33:D33)</f>
        <v>0</v>
      </c>
      <c r="E34" s="120">
        <f>SUM(E33:E33)</f>
        <v>0</v>
      </c>
      <c r="F34" s="120">
        <f>SUM(F33:F33)</f>
        <v>0</v>
      </c>
      <c r="G34" s="87">
        <f>SUM(G33:G33)</f>
        <v>0</v>
      </c>
      <c r="H34" s="88"/>
      <c r="I34" s="87">
        <f>SUM(I33:I33)</f>
        <v>5492763.0999999996</v>
      </c>
      <c r="J34" s="88"/>
      <c r="K34" s="124"/>
      <c r="L34" s="91"/>
      <c r="M34" s="92"/>
      <c r="N34" s="93"/>
    </row>
    <row r="35" spans="2:14" ht="21" customHeight="1" x14ac:dyDescent="0.2">
      <c r="B35" s="94" t="s">
        <v>40</v>
      </c>
      <c r="C35" s="95"/>
      <c r="D35" s="96"/>
      <c r="E35" s="97"/>
      <c r="F35" s="97"/>
      <c r="G35" s="98"/>
      <c r="H35" s="99"/>
      <c r="I35" s="95"/>
      <c r="J35" s="100"/>
      <c r="K35" s="101"/>
      <c r="L35" s="102"/>
      <c r="M35" s="103"/>
      <c r="N35" s="104"/>
    </row>
    <row r="36" spans="2:14" ht="21" customHeight="1" x14ac:dyDescent="0.2">
      <c r="B36" s="113">
        <v>44073</v>
      </c>
      <c r="C36" s="117">
        <v>5492763.0999999996</v>
      </c>
      <c r="D36" s="82"/>
      <c r="E36" s="122"/>
      <c r="F36" s="83"/>
      <c r="G36" s="116">
        <f t="shared" ref="G36" si="8">D36+E36+F36</f>
        <v>0</v>
      </c>
      <c r="H36" s="118">
        <v>44073</v>
      </c>
      <c r="I36" s="117">
        <v>5492763.0999999996</v>
      </c>
      <c r="J36" s="111">
        <v>7606648</v>
      </c>
      <c r="K36" s="66" t="s">
        <v>50</v>
      </c>
      <c r="L36" s="67" t="s">
        <v>55</v>
      </c>
      <c r="M36" s="85">
        <v>44500</v>
      </c>
      <c r="N36" s="86"/>
    </row>
    <row r="37" spans="2:14" ht="21" customHeight="1" x14ac:dyDescent="0.2">
      <c r="B37" s="119" t="s">
        <v>52</v>
      </c>
      <c r="C37" s="120">
        <f>SUM(C36:C36)</f>
        <v>5492763.0999999996</v>
      </c>
      <c r="D37" s="120">
        <f>SUM(D36:D36)</f>
        <v>0</v>
      </c>
      <c r="E37" s="120">
        <f>SUM(E36:E36)</f>
        <v>0</v>
      </c>
      <c r="F37" s="87">
        <f>SUM(F36:F36)</f>
        <v>0</v>
      </c>
      <c r="G37" s="87">
        <f>SUM(G36:G36)</f>
        <v>0</v>
      </c>
      <c r="H37" s="88"/>
      <c r="I37" s="87">
        <f>SUM(I36:I36)</f>
        <v>5492763.0999999996</v>
      </c>
      <c r="J37" s="89"/>
      <c r="K37" s="90"/>
      <c r="L37" s="91"/>
      <c r="M37" s="92"/>
      <c r="N37" s="93"/>
    </row>
    <row r="38" spans="2:14" ht="21" customHeight="1" x14ac:dyDescent="0.2">
      <c r="B38" s="70" t="s">
        <v>41</v>
      </c>
      <c r="C38" s="71"/>
      <c r="D38" s="72"/>
      <c r="E38" s="73"/>
      <c r="F38" s="73"/>
      <c r="G38" s="74"/>
      <c r="H38" s="75"/>
      <c r="I38" s="71"/>
      <c r="J38" s="76"/>
      <c r="K38" s="77"/>
      <c r="L38" s="78"/>
      <c r="M38" s="79"/>
      <c r="N38" s="80"/>
    </row>
    <row r="39" spans="2:14" ht="21" customHeight="1" x14ac:dyDescent="0.2">
      <c r="B39" s="109">
        <v>44134</v>
      </c>
      <c r="C39" s="114">
        <v>5492763.0999999996</v>
      </c>
      <c r="D39" s="123"/>
      <c r="E39" s="115"/>
      <c r="F39" s="115"/>
      <c r="G39" s="116">
        <f t="shared" ref="G39" si="9">D39+E39+F39</f>
        <v>0</v>
      </c>
      <c r="H39" s="110">
        <v>44134</v>
      </c>
      <c r="I39" s="114">
        <v>5492763.0999999996</v>
      </c>
      <c r="J39" s="125">
        <v>4066798570</v>
      </c>
      <c r="K39" s="57" t="s">
        <v>56</v>
      </c>
      <c r="L39" s="67" t="s">
        <v>62</v>
      </c>
      <c r="M39" s="85">
        <v>44530</v>
      </c>
      <c r="N39" s="69"/>
    </row>
    <row r="40" spans="2:14" ht="21" customHeight="1" x14ac:dyDescent="0.2">
      <c r="B40" s="119" t="s">
        <v>52</v>
      </c>
      <c r="C40" s="120">
        <f>SUM(C39:C39)</f>
        <v>5492763.0999999996</v>
      </c>
      <c r="D40" s="120">
        <f>SUM(D39:D39)</f>
        <v>0</v>
      </c>
      <c r="E40" s="120">
        <f>SUM(E39:E39)</f>
        <v>0</v>
      </c>
      <c r="F40" s="120">
        <f>SUM(F39:F39)</f>
        <v>0</v>
      </c>
      <c r="G40" s="120">
        <f>SUM(G39:G39)</f>
        <v>0</v>
      </c>
      <c r="H40" s="88"/>
      <c r="I40" s="120">
        <f>SUM(I39:I39)</f>
        <v>5492763.0999999996</v>
      </c>
      <c r="J40" s="89"/>
      <c r="K40" s="126"/>
      <c r="L40" s="91"/>
      <c r="M40" s="92"/>
      <c r="N40" s="93"/>
    </row>
    <row r="41" spans="2:14" ht="22.5" customHeight="1" thickBot="1" x14ac:dyDescent="0.25">
      <c r="B41" s="105" t="s">
        <v>44</v>
      </c>
      <c r="C41" s="140">
        <f>C13+C16+C19+C22+C25+C28+C31+C34+C37+C40</f>
        <v>54927631.000000007</v>
      </c>
      <c r="D41" s="140">
        <f t="shared" ref="D41:I41" si="10">D13+D16+D19+D22+D25+D28+D31+D34+D37+D40</f>
        <v>0</v>
      </c>
      <c r="E41" s="140">
        <f t="shared" si="10"/>
        <v>0</v>
      </c>
      <c r="F41" s="140">
        <f t="shared" si="10"/>
        <v>0</v>
      </c>
      <c r="G41" s="140">
        <f t="shared" si="10"/>
        <v>0</v>
      </c>
      <c r="H41" s="128"/>
      <c r="I41" s="140">
        <f t="shared" si="10"/>
        <v>54927631.000000007</v>
      </c>
      <c r="J41" s="129"/>
      <c r="K41" s="128"/>
      <c r="L41" s="128"/>
      <c r="M41" s="128"/>
      <c r="N41" s="130"/>
    </row>
    <row r="42" spans="2:14" x14ac:dyDescent="0.2">
      <c r="B42" s="9"/>
      <c r="C42" s="141"/>
      <c r="D42" s="9"/>
      <c r="E42" s="9"/>
      <c r="H42" s="10"/>
    </row>
    <row r="43" spans="2:14" x14ac:dyDescent="0.2">
      <c r="C43" s="142"/>
      <c r="D43" s="10"/>
      <c r="E43" s="10"/>
      <c r="H43" s="10"/>
    </row>
    <row r="44" spans="2:14" x14ac:dyDescent="0.2">
      <c r="C44" s="10"/>
      <c r="D44" s="10"/>
      <c r="E44" s="10"/>
      <c r="H44" s="10"/>
    </row>
    <row r="46" spans="2:14" s="1" customFormat="1" ht="13.5" x14ac:dyDescent="0.25"/>
    <row r="47" spans="2:14" s="16" customFormat="1" ht="13.5" x14ac:dyDescent="0.25">
      <c r="B47" s="11"/>
      <c r="C47" s="12"/>
      <c r="D47" s="12"/>
      <c r="E47" s="12"/>
      <c r="F47" s="12"/>
      <c r="G47" s="12"/>
      <c r="H47" s="12"/>
      <c r="I47" s="12"/>
      <c r="J47" s="12"/>
      <c r="K47" s="13"/>
      <c r="L47" s="14"/>
      <c r="M47" s="15"/>
      <c r="N47" s="11"/>
    </row>
    <row r="48" spans="2:14" s="16" customFormat="1" ht="13.5" x14ac:dyDescent="0.25">
      <c r="B48" s="11"/>
      <c r="C48" s="12"/>
      <c r="D48" s="12"/>
      <c r="E48" s="12"/>
      <c r="F48" s="12"/>
      <c r="G48" s="12"/>
      <c r="H48" s="12"/>
      <c r="I48" s="12"/>
      <c r="J48" s="12"/>
      <c r="K48" s="13"/>
      <c r="L48" s="14"/>
      <c r="M48" s="15"/>
      <c r="N48" s="11"/>
    </row>
    <row r="49" spans="2:14" s="16" customFormat="1" ht="13.5" x14ac:dyDescent="0.25">
      <c r="B49" s="11"/>
      <c r="C49" s="12"/>
      <c r="D49" s="12"/>
      <c r="E49" s="12"/>
      <c r="F49" s="12"/>
      <c r="G49" s="12"/>
      <c r="H49" s="12"/>
      <c r="I49" s="12"/>
      <c r="J49" s="12"/>
      <c r="K49" s="13"/>
      <c r="L49" s="14"/>
      <c r="M49" s="15"/>
      <c r="N49" s="11"/>
    </row>
    <row r="50" spans="2:14" s="16" customFormat="1" ht="13.5" x14ac:dyDescent="0.25">
      <c r="B50" s="11"/>
      <c r="C50" s="12"/>
      <c r="D50" s="12"/>
      <c r="E50" s="12"/>
      <c r="F50" s="12"/>
      <c r="G50" s="12"/>
      <c r="H50" s="12"/>
      <c r="I50" s="12"/>
      <c r="J50" s="12"/>
      <c r="K50" s="13"/>
      <c r="L50" s="14"/>
      <c r="M50" s="15"/>
      <c r="N50" s="11"/>
    </row>
    <row r="51" spans="2:14" s="16" customFormat="1" ht="15" customHeight="1" x14ac:dyDescent="0.25">
      <c r="B51" s="11"/>
      <c r="C51" s="12"/>
      <c r="D51" s="12"/>
      <c r="E51" s="12"/>
      <c r="F51" s="12"/>
      <c r="G51" s="12"/>
      <c r="H51" s="12"/>
      <c r="I51" s="12"/>
      <c r="J51" s="12"/>
      <c r="K51" s="13"/>
      <c r="L51" s="14"/>
      <c r="M51" s="15"/>
      <c r="N51" s="11"/>
    </row>
    <row r="52" spans="2:14" s="16" customFormat="1" ht="15" customHeight="1" x14ac:dyDescent="0.25">
      <c r="B52" s="11"/>
      <c r="C52" s="12"/>
      <c r="D52" s="12"/>
      <c r="E52" s="12"/>
      <c r="F52" s="12"/>
      <c r="G52" s="12"/>
      <c r="H52" s="12"/>
      <c r="I52" s="12"/>
      <c r="J52" s="12"/>
      <c r="K52" s="13"/>
      <c r="L52" s="14"/>
      <c r="M52" s="15"/>
      <c r="N52" s="11"/>
    </row>
    <row r="53" spans="2:14" s="16" customFormat="1" ht="15" customHeight="1" x14ac:dyDescent="0.25">
      <c r="B53" s="11"/>
      <c r="C53" s="12"/>
      <c r="D53" s="12"/>
      <c r="E53" s="12"/>
      <c r="F53" s="12"/>
      <c r="G53" s="12"/>
      <c r="H53" s="12"/>
      <c r="I53" s="12"/>
      <c r="J53" s="12"/>
      <c r="K53" s="13"/>
      <c r="L53" s="14"/>
      <c r="M53" s="15"/>
      <c r="N53" s="11"/>
    </row>
    <row r="54" spans="2:14" s="16" customFormat="1" ht="15" customHeight="1" x14ac:dyDescent="0.25">
      <c r="B54" s="11"/>
      <c r="C54" s="12"/>
      <c r="D54" s="12"/>
      <c r="E54" s="12"/>
      <c r="F54" s="12"/>
      <c r="G54" s="12"/>
      <c r="H54" s="12"/>
      <c r="I54" s="12"/>
      <c r="J54" s="12"/>
      <c r="K54" s="13"/>
      <c r="L54" s="14"/>
      <c r="M54" s="15"/>
      <c r="N54" s="11"/>
    </row>
    <row r="58" spans="2:14" ht="13.5" x14ac:dyDescent="0.25">
      <c r="B58" s="17"/>
    </row>
    <row r="59" spans="2:14" ht="13.5" x14ac:dyDescent="0.25">
      <c r="B59" s="18"/>
    </row>
  </sheetData>
  <mergeCells count="13">
    <mergeCell ref="K1:L1"/>
    <mergeCell ref="B2:N2"/>
    <mergeCell ref="B3:L3"/>
    <mergeCell ref="B4:G4"/>
    <mergeCell ref="J7:K7"/>
    <mergeCell ref="L7:M7"/>
    <mergeCell ref="N8:N9"/>
    <mergeCell ref="B8:B9"/>
    <mergeCell ref="C8:C9"/>
    <mergeCell ref="D8:G8"/>
    <mergeCell ref="H8:I8"/>
    <mergeCell ref="J8:K8"/>
    <mergeCell ref="L8:M8"/>
  </mergeCells>
  <pageMargins left="0.23622047244094491" right="0.23622047244094491" top="0.74803149606299213" bottom="0.74803149606299213" header="0.31496062992125984" footer="0.31496062992125984"/>
  <pageSetup scale="70" fitToHeight="2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IP-5</vt:lpstr>
      <vt:lpstr>IP-5 (2)</vt:lpstr>
      <vt:lpstr>IP-5 (3)</vt:lpstr>
      <vt:lpstr>IP-5 (4)</vt:lpstr>
      <vt:lpstr>'IP-5'!Títulos_a_imprimir</vt:lpstr>
      <vt:lpstr>'IP-5 (2)'!Títulos_a_imprimir</vt:lpstr>
      <vt:lpstr>'IP-5 (3)'!Títulos_a_imprimir</vt:lpstr>
      <vt:lpstr>'IP-5 (4)'!Títulos_a_imprimir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hunter</cp:lastModifiedBy>
  <cp:lastPrinted>2022-04-24T01:20:38Z</cp:lastPrinted>
  <dcterms:created xsi:type="dcterms:W3CDTF">2018-10-31T21:40:06Z</dcterms:created>
  <dcterms:modified xsi:type="dcterms:W3CDTF">2022-04-24T01:24:31Z</dcterms:modified>
</cp:coreProperties>
</file>